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deconnectie.sharepoint.com/sites/AZ_AH_AF_AfdelingGVR/Gedeelde documenten/(C)PO-Vastgoedplein/#info op VGP en backup/info per project of veld/"/>
    </mc:Choice>
  </mc:AlternateContent>
  <xr:revisionPtr revIDLastSave="0" documentId="8_{4A753356-A59F-44AD-9D22-E1FFD0A44059}" xr6:coauthVersionLast="47" xr6:coauthVersionMax="47" xr10:uidLastSave="{00000000-0000-0000-0000-000000000000}"/>
  <bookViews>
    <workbookView xWindow="-120" yWindow="-120" windowWidth="29040" windowHeight="15840" xr2:uid="{00000000-000D-0000-FFFF-FFFF00000000}"/>
  </bookViews>
  <sheets>
    <sheet name="Keuzeformulier NIB Arnhem" sheetId="1" r:id="rId1"/>
  </sheets>
  <definedNames>
    <definedName name="_xlnm.Print_Area" localSheetId="0">'Keuzeformulier NIB Arnhem'!$A$1:$W$246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02" i="1" l="1"/>
  <c r="T99" i="1"/>
  <c r="T101" i="1"/>
  <c r="T100" i="1"/>
  <c r="O17" i="1"/>
  <c r="T55" i="1"/>
  <c r="T58" i="1"/>
  <c r="S15" i="1" l="1"/>
  <c r="T212" i="1" l="1"/>
  <c r="T229" i="1"/>
  <c r="T228" i="1"/>
  <c r="T225" i="1"/>
  <c r="T223" i="1"/>
  <c r="T222" i="1"/>
  <c r="T219" i="1"/>
  <c r="T209" i="1"/>
  <c r="T203" i="1"/>
  <c r="T201" i="1"/>
  <c r="T200" i="1"/>
  <c r="T197" i="1"/>
  <c r="T194" i="1"/>
  <c r="T191" i="1"/>
  <c r="T188" i="1"/>
  <c r="T185" i="1"/>
  <c r="T182" i="1"/>
  <c r="T179" i="1"/>
  <c r="T169" i="1" l="1"/>
  <c r="T166" i="1"/>
  <c r="T163" i="1"/>
  <c r="T160" i="1"/>
  <c r="T172" i="1"/>
  <c r="T127" i="1"/>
  <c r="T130" i="1"/>
  <c r="T129" i="1"/>
  <c r="T128" i="1"/>
  <c r="T123" i="1"/>
  <c r="T125" i="1"/>
  <c r="T122" i="1"/>
  <c r="T121" i="1"/>
  <c r="T120" i="1"/>
  <c r="T119" i="1"/>
  <c r="T118" i="1"/>
  <c r="T117" i="1"/>
  <c r="T116" i="1"/>
  <c r="T115" i="1"/>
  <c r="T108" i="1"/>
  <c r="T105" i="1"/>
  <c r="T59" i="1"/>
  <c r="T73" i="1"/>
  <c r="T70" i="1"/>
  <c r="T67" i="1"/>
  <c r="T64" i="1"/>
  <c r="T61" i="1"/>
  <c r="T234" i="1" l="1"/>
  <c r="K32" i="1" s="1"/>
  <c r="T134" i="1"/>
  <c r="K29" i="1" s="1"/>
  <c r="T76" i="1"/>
  <c r="K27" i="1" s="1"/>
  <c r="Q17" i="1"/>
  <c r="Q19" i="1" s="1"/>
  <c r="O19" i="1"/>
  <c r="M17" i="1"/>
  <c r="M19" i="1" s="1"/>
  <c r="K17" i="1"/>
  <c r="K19" i="1" s="1"/>
  <c r="I17" i="1"/>
  <c r="I19" i="1" s="1"/>
  <c r="G17" i="1"/>
  <c r="K35" i="1" l="1"/>
  <c r="K37" i="1"/>
  <c r="G19" i="1"/>
  <c r="S19" i="1" s="1"/>
  <c r="S17" i="1"/>
</calcChain>
</file>

<file path=xl/sharedStrings.xml><?xml version="1.0" encoding="utf-8"?>
<sst xmlns="http://schemas.openxmlformats.org/spreadsheetml/2006/main" count="207" uniqueCount="169">
  <si>
    <t>Invulformulier Natuurinclusief Bouwen in Arnhem 2023</t>
  </si>
  <si>
    <t>Neem dit formulier mee bij afspraken met de gemeente</t>
  </si>
  <si>
    <t>Stap 1.</t>
  </si>
  <si>
    <t>Kruis het soort woning(en) aan dat u gaat bouwen en vul het aantal in</t>
  </si>
  <si>
    <r>
      <t xml:space="preserve">Zo weet u direct het aantal punten dat u in totaal moet behalen, hoeveel daarvan uit groene maatregelen moeten komen en voor hoeveel soortgroepen u minstens maatregelen moet nemen. Let op: eventuele maatregelen die al door de gemeente zijn getroffen (bv het plaatsen van een boom of de aanplant van een groene erfafscheiding), tellen </t>
    </r>
    <r>
      <rPr>
        <u/>
        <sz val="11"/>
        <color theme="1"/>
        <rFont val="Calibri"/>
        <family val="2"/>
        <scheme val="minor"/>
      </rPr>
      <t>niet</t>
    </r>
    <r>
      <rPr>
        <sz val="11"/>
        <color theme="1"/>
        <rFont val="Calibri"/>
        <family val="2"/>
        <scheme val="minor"/>
      </rPr>
      <t xml:space="preserve"> mee als maatregel. Hier kunnen dus geen punten mee gehaald worden.</t>
    </r>
    <r>
      <rPr>
        <b/>
        <sz val="11"/>
        <color theme="5"/>
        <rFont val="Calibri"/>
        <family val="2"/>
        <scheme val="minor"/>
      </rPr>
      <t xml:space="preserve"> </t>
    </r>
  </si>
  <si>
    <r>
      <t xml:space="preserve">Soort woning          </t>
    </r>
    <r>
      <rPr>
        <b/>
        <sz val="11"/>
        <color rgb="FFFF0000"/>
        <rFont val="Calibri"/>
        <family val="2"/>
        <scheme val="minor"/>
      </rPr>
      <t>(vink aan)</t>
    </r>
  </si>
  <si>
    <t>Totalen</t>
  </si>
  <si>
    <r>
      <rPr>
        <sz val="11"/>
        <color theme="1"/>
        <rFont val="Calibri"/>
        <family val="2"/>
        <scheme val="minor"/>
      </rPr>
      <t xml:space="preserve">Opstalgebonden of ook buitenruimte? </t>
    </r>
    <r>
      <rPr>
        <b/>
        <sz val="11"/>
        <color rgb="FFFF0000"/>
        <rFont val="Calibri"/>
        <family val="2"/>
        <scheme val="minor"/>
      </rPr>
      <t xml:space="preserve">(vink aan) </t>
    </r>
  </si>
  <si>
    <r>
      <t xml:space="preserve">Aantal woningen    </t>
    </r>
    <r>
      <rPr>
        <sz val="11"/>
        <color rgb="FFFF0000"/>
        <rFont val="Calibri"/>
        <family val="2"/>
        <scheme val="minor"/>
      </rPr>
      <t>(</t>
    </r>
    <r>
      <rPr>
        <b/>
        <sz val="11"/>
        <color rgb="FFFF0000"/>
        <rFont val="Calibri"/>
        <family val="2"/>
        <scheme val="minor"/>
      </rPr>
      <t>vul getal in</t>
    </r>
    <r>
      <rPr>
        <sz val="11"/>
        <color rgb="FFFF0000"/>
        <rFont val="Calibri"/>
        <family val="2"/>
        <scheme val="minor"/>
      </rPr>
      <t>)</t>
    </r>
  </si>
  <si>
    <t>Totaal aantal te behalen punten</t>
  </si>
  <si>
    <t xml:space="preserve"> Waarvan groene maatregelen (minstens)</t>
  </si>
  <si>
    <t>Overige eisen</t>
  </si>
  <si>
    <r>
      <t xml:space="preserve">Ingebouwde nestvoorzieningen voor minstens </t>
    </r>
    <r>
      <rPr>
        <b/>
        <sz val="10"/>
        <color theme="1"/>
        <rFont val="Calibri"/>
        <family val="2"/>
        <scheme val="minor"/>
      </rPr>
      <t>1</t>
    </r>
    <r>
      <rPr>
        <sz val="10"/>
        <color theme="1"/>
        <rFont val="Calibri"/>
        <family val="2"/>
        <scheme val="minor"/>
      </rPr>
      <t xml:space="preserve"> diersoort uit Categorie A en minstens </t>
    </r>
    <r>
      <rPr>
        <b/>
        <sz val="10"/>
        <color theme="1"/>
        <rFont val="Calibri"/>
        <family val="2"/>
        <scheme val="minor"/>
      </rPr>
      <t>1</t>
    </r>
    <r>
      <rPr>
        <sz val="10"/>
        <color theme="1"/>
        <rFont val="Calibri"/>
        <family val="2"/>
        <scheme val="minor"/>
      </rPr>
      <t xml:space="preserve"> groene maatregel uit Categorie B</t>
    </r>
  </si>
  <si>
    <r>
      <t xml:space="preserve">Ingebouwde nestvoorzieningen voor minstens </t>
    </r>
    <r>
      <rPr>
        <b/>
        <sz val="10"/>
        <color theme="1"/>
        <rFont val="Calibri"/>
        <family val="2"/>
        <scheme val="minor"/>
      </rPr>
      <t>1</t>
    </r>
    <r>
      <rPr>
        <sz val="10"/>
        <color theme="1"/>
        <rFont val="Calibri"/>
        <family val="2"/>
        <scheme val="minor"/>
      </rPr>
      <t xml:space="preserve"> diersoort uit Categorie A en minstens </t>
    </r>
    <r>
      <rPr>
        <b/>
        <sz val="10"/>
        <color theme="1"/>
        <rFont val="Calibri"/>
        <family val="2"/>
        <scheme val="minor"/>
      </rPr>
      <t>2</t>
    </r>
    <r>
      <rPr>
        <sz val="10"/>
        <color theme="1"/>
        <rFont val="Calibri"/>
        <family val="2"/>
        <scheme val="minor"/>
      </rPr>
      <t xml:space="preserve"> groene maatregelen uit Categorie B</t>
    </r>
  </si>
  <si>
    <r>
      <t xml:space="preserve">Ingebouwde nestvoorzieningen voor minstens </t>
    </r>
    <r>
      <rPr>
        <b/>
        <sz val="10"/>
        <color theme="1"/>
        <rFont val="Calibri"/>
        <family val="2"/>
        <scheme val="minor"/>
      </rPr>
      <t>2</t>
    </r>
    <r>
      <rPr>
        <sz val="10"/>
        <color theme="1"/>
        <rFont val="Calibri"/>
        <family val="2"/>
        <scheme val="minor"/>
      </rPr>
      <t xml:space="preserve"> diersoorten uit Categorie A en minstens</t>
    </r>
    <r>
      <rPr>
        <b/>
        <sz val="10"/>
        <color theme="1"/>
        <rFont val="Calibri"/>
        <family val="2"/>
        <scheme val="minor"/>
      </rPr>
      <t xml:space="preserve"> 2</t>
    </r>
    <r>
      <rPr>
        <sz val="10"/>
        <color theme="1"/>
        <rFont val="Calibri"/>
        <family val="2"/>
        <scheme val="minor"/>
      </rPr>
      <t xml:space="preserve"> groene maatregelen uit Categorie B</t>
    </r>
  </si>
  <si>
    <t>Als u stap 2 tot en met 4 heeft doorlopen, wordt onderstaande tabel automatisch ingevuld:</t>
  </si>
  <si>
    <t>Soort maatregel</t>
  </si>
  <si>
    <t>Categorie</t>
  </si>
  <si>
    <t>Punten</t>
  </si>
  <si>
    <t xml:space="preserve">Opmerkingen? </t>
  </si>
  <si>
    <t>Verblijfsplaatsen voor gebouwbewonende soorten</t>
  </si>
  <si>
    <t>Categorie A</t>
  </si>
  <si>
    <t>Groene maatregelen</t>
  </si>
  <si>
    <t>Categorie B    (opstalgebonden)</t>
  </si>
  <si>
    <t>Categorie C (omgevingsgebonden - mits van toepassing)</t>
  </si>
  <si>
    <t>Totaal punten uit groene maatregelen</t>
  </si>
  <si>
    <t>Totaal</t>
  </si>
  <si>
    <t>Stap 2.</t>
  </si>
  <si>
    <t>Punten halen uit verblijfsplaatsen (Categorie A)</t>
  </si>
  <si>
    <t xml:space="preserve">Het kiezen van verblijfsplaatsen gaat als volgt: 
o Kruis in de meest linker kolom aan welke doelsoorten u kiest. U kunt uw keuze bijvoorbeeld laten bepalen door welke soorten er in het gebied al veel voorkomen. Zie daarvoor www.waarneming.nl. Check ook altijd de Maatregelencatalogus. Daarin staat meer informatie over specifieke eisen en randvoorwaarden per soort/maatregel. Niet alle soorten zijn namelijk voor elk project geschikt. Dit hangt bijvoorbeeld af van de oriëntatie van de gevel en of het om hoogbouw of laagbouw gaat. 
o In de tweede kolom staat hoeveel punten een verblijfsplaats voor die soort waard is. 
o In de derde kolom ziet u welke belangrijkste gebieds-specifieke voorwaarden er zijn voor deze soort (voor een uitgebreidere toelichting, zie de Maatregelencatalogus). 
o Bij sommige soorten is een minimum aantal verblijfsplaatsen per woning verplicht omdat deze dieren leven in groepen (kolom 4). 
o In kolom 5 staat welke groene opstalgebonden maatregelen u in stap 3 (Categorie B) zou kunnen kiezen om naast het aanbieden van nestgelegenheid ook de juiste leefomgeving voor deze soort te creëren binnen uw project. Dit verhoogt de effectiviteit van de maatregel. 
o In de meest rechter kolommen vult u het aantal neststenen in dat u per soort gaat inbouwen. Dan verschijnt het daaraan gekoppelde aantal punten. 
o Onderaan ziet u het totaal aantal punten in Categorie A.  
o In het vak 'Toelichting' specificeert u uw keuze. </t>
  </si>
  <si>
    <r>
      <t xml:space="preserve">Keuze </t>
    </r>
    <r>
      <rPr>
        <b/>
        <sz val="11"/>
        <color rgb="FFFF0000"/>
        <rFont val="Calibri"/>
        <family val="2"/>
        <scheme val="minor"/>
      </rPr>
      <t>(vink aan)</t>
    </r>
  </si>
  <si>
    <t>Gebieds-specifieke eisen</t>
  </si>
  <si>
    <t>Minimum eis</t>
  </si>
  <si>
    <t>Advies voor Categorie B</t>
  </si>
  <si>
    <r>
      <t xml:space="preserve">Aantal </t>
    </r>
    <r>
      <rPr>
        <b/>
        <sz val="11"/>
        <color rgb="FFFF0000"/>
        <rFont val="Calibri"/>
        <family val="2"/>
        <scheme val="minor"/>
      </rPr>
      <t>(vul in)</t>
    </r>
  </si>
  <si>
    <t>(1 neststeen = 1 punt)</t>
  </si>
  <si>
    <t xml:space="preserve">Plaats in hoge blinde gevel op noorden/oosten. Vrije aanvliegroute. </t>
  </si>
  <si>
    <t>Koloniebroeder: minstens 5 stenen bij elkaar</t>
  </si>
  <si>
    <t>B4. Geveltuintje</t>
  </si>
  <si>
    <t>(1 neststeen = 1 punt</t>
  </si>
  <si>
    <t>I.c.m. groene omgeving met hoge hagen/heesters.</t>
  </si>
  <si>
    <t xml:space="preserve">B3. Groene gevel en/of
B8. Groene erfafscheiding
</t>
  </si>
  <si>
    <t>(5m verplaatste vogelschroot = 2 punten)</t>
  </si>
  <si>
    <t>Aanwezigheid vrije aanvliegroute</t>
  </si>
  <si>
    <t xml:space="preserve">Geen licht op verblijfsplaatsen. </t>
  </si>
  <si>
    <t xml:space="preserve">Liefst meerdere inbouwstenen op verschillende richtingen of een geschakelde steen </t>
  </si>
  <si>
    <t>Voorkeur voor bedrijventerreinen of grootschalige nieuwbouw</t>
  </si>
  <si>
    <t>Leeft solitair: geen minimum aantal nodig</t>
  </si>
  <si>
    <t>B1-2. Groene daken</t>
  </si>
  <si>
    <t>(1 neststeen = 1 punt; 1 groot bijenhotel = 5 punten)</t>
  </si>
  <si>
    <t xml:space="preserve">Dichtbij nectar- en stuifmeel- dragende planten </t>
  </si>
  <si>
    <t xml:space="preserve">Een bijenhotel is groot als het minstens 1m2 is.  </t>
  </si>
  <si>
    <t xml:space="preserve">B1-2. Groene daken
B4. Geveltuintje
</t>
  </si>
  <si>
    <t>(1 neststeen met 2 kommetjes= 1 punt)</t>
  </si>
  <si>
    <t>In open gebied, in de buurt van waterrijke plekken en al bestaande nesten</t>
  </si>
  <si>
    <t>Plaats meerdere nestkommetjes bij elkaar</t>
  </si>
  <si>
    <t>(ntb))</t>
  </si>
  <si>
    <t>Maatregel draagt overtuigend bij aan vergroten biodiversiteit</t>
  </si>
  <si>
    <t>ntb</t>
  </si>
  <si>
    <t>Totaal Categorie A</t>
  </si>
  <si>
    <t xml:space="preserve">*In bepaalde gebieden is toepassing van verblijfsmaatregelen voor vleermuizen, gierzwaluwen en huismussen verplicht (Wet natuurbescherming). Die maatregelen kunnen hier niet meegerekend worden. **Vrije keuze: er kan een eigen maatregel worden geformuleerd. Hierbij moet in de toelichting een onderbouwing worden gegeven op welke wijze de maatregel bijdraagt aan biodiversiteit. Het aantal punten wordt in overleg met gemeente bepaald. </t>
  </si>
  <si>
    <t xml:space="preserve">Toelichting </t>
  </si>
  <si>
    <t xml:space="preserve">Stap 3. </t>
  </si>
  <si>
    <t>Punten uit groene opstalgebonden maatregelen (Categorie B)</t>
  </si>
  <si>
    <t xml:space="preserve">Selecteer in de onderstaande tabel welke opstalgebonden maatregelen u kiest. Houd daarbij rekening met de soorten die u in stap 2 heeft gekozen. Bekijk voordat u een keuze maakt altijd eerst de specifieke eisen en randvoorwaarden in de Maatregelencatalogus. </t>
  </si>
  <si>
    <t>Punten en eisen</t>
  </si>
  <si>
    <t xml:space="preserve">T.b.v. </t>
  </si>
  <si>
    <t xml:space="preserve">Advies </t>
  </si>
  <si>
    <t>GEVEL/DAK</t>
  </si>
  <si>
    <t xml:space="preserve">Sedum: 0,3 punt per m2 </t>
  </si>
  <si>
    <t>BIO (vlinder, vogel, wilde bij), KA, NB</t>
  </si>
  <si>
    <t xml:space="preserve">Voorkeur voor woning ipv bijgebouw en met zo veel mogelijk verschillende soorten  </t>
  </si>
  <si>
    <t xml:space="preserve">Vul bij 'aantal' het aantal m2 in </t>
  </si>
  <si>
    <t xml:space="preserve"> &amp; grassen+kruiden? 0,36 punt per m2</t>
  </si>
  <si>
    <t>&amp;(dwerg)heesters/struiken? 0,42 punt per m2</t>
  </si>
  <si>
    <t>0,3 punt per m2</t>
  </si>
  <si>
    <t>BIO (scholekster)</t>
  </si>
  <si>
    <t>Grinddak met aanwezigheid schaduw (bv van schoorsteen) en gaas voor de regenpijp (zodat scholekster er niet in kan vallen)</t>
  </si>
  <si>
    <t>5 punten per gevel (tenminste 2m hoog en 3m breed)</t>
  </si>
  <si>
    <t>BIO (huismus, vlinder, wilde bij), KA, NB</t>
  </si>
  <si>
    <t>Klimop (hedera), bruidsluier, wingerd, vuurdoorn, clematis, kamperfoelie, leifruit</t>
  </si>
  <si>
    <r>
      <t xml:space="preserve">1 punt per grondgebonden woning met geveltuintje (minstens 1m breed). </t>
    </r>
    <r>
      <rPr>
        <b/>
        <sz val="10"/>
        <color theme="1"/>
        <rFont val="Calibri"/>
        <family val="2"/>
        <scheme val="minor"/>
      </rPr>
      <t>Let op:</t>
    </r>
    <r>
      <rPr>
        <sz val="10"/>
        <color theme="1"/>
        <rFont val="Calibri"/>
        <family val="2"/>
        <scheme val="minor"/>
      </rPr>
      <t xml:space="preserve"> Kan alleen gekozen worden bij woningen zonder tuinen. </t>
    </r>
  </si>
  <si>
    <t>Inheemse vogel- en insectvriendelijke planten (veel bessen, nectar, stuifmeel)</t>
  </si>
  <si>
    <t>BIO en/of KA en/of NB</t>
  </si>
  <si>
    <t>Maatregel draagt overtuigend bij aan vergroten biodiversiteit/ klimaatadaptatie.</t>
  </si>
  <si>
    <t>TUIN</t>
  </si>
  <si>
    <t>1 punt per huis met &gt;25% groene hagen</t>
  </si>
  <si>
    <t>Klimop, liguster, Spaanse aak, zuurbes, hulst, gele kornoelje, meidoorn, (haag)beuk of andere vrucht- en besdragende of nectarproducerende soort</t>
  </si>
  <si>
    <t>2 punten per huis met volledige groene hagen</t>
  </si>
  <si>
    <t>2 punten per huis met &gt;25% gemengde hagen (3 of meer soorten)</t>
  </si>
  <si>
    <t>4 punten per huis met volledige gemengde hagen</t>
  </si>
  <si>
    <t>1 punt bij project met 1-10 woningen</t>
  </si>
  <si>
    <t>BIO (egel), NB</t>
  </si>
  <si>
    <r>
      <t xml:space="preserve">Opening van min. 13x13cm onder de erfafscheiding (schutting/hekwerk). </t>
    </r>
    <r>
      <rPr>
        <b/>
        <sz val="11"/>
        <color theme="1"/>
        <rFont val="Calibri"/>
        <family val="2"/>
        <scheme val="minor"/>
      </rPr>
      <t>Let op:</t>
    </r>
    <r>
      <rPr>
        <sz val="11"/>
        <color theme="1"/>
        <rFont val="Calibri"/>
        <family val="2"/>
        <scheme val="minor"/>
      </rPr>
      <t xml:space="preserve"> vervalt als erfafscheidingen groen zijn (dat is al toegankelijk voor egels) </t>
    </r>
  </si>
  <si>
    <t>3 punten bij project met 11-50 woningen</t>
  </si>
  <si>
    <t>5 punten bij project met 51-100 woningen</t>
  </si>
  <si>
    <t>10 punten bij project met &gt;100 woningen</t>
  </si>
  <si>
    <t>3 punten per boom(pje)</t>
  </si>
  <si>
    <t>BIO (vogels, insecten), KA, NB</t>
  </si>
  <si>
    <t>bv. krentenboompje, gele kornoelje, kersappel, zwarte kers, sierpeer, mispel</t>
  </si>
  <si>
    <t>1 punt per struik</t>
  </si>
  <si>
    <t>bv. meidoorn, vuilboom, hazelaar, sleedoorn</t>
  </si>
  <si>
    <t>BIO, KA, NB</t>
  </si>
  <si>
    <t>De verharding die er wel ligt moet aantoonbaar een noodzakelijke functie hebben (bijvoorbeeld pad naar ingang woning of bijgebouw, parkeren auto)</t>
  </si>
  <si>
    <t xml:space="preserve">BIO en/of KA </t>
  </si>
  <si>
    <t>Totaal Categorie B</t>
  </si>
  <si>
    <t xml:space="preserve">BIO = biodiversiteit, KA = klimaatadaptatie NB = natuurbeleving. ** Hierbij moet een onderbouwing worden gegeven op welke wijze de maatregel bijdraagt aan biodiversiteit/klimaatadaptatie. Punten in overleg met gemeente bepaald. </t>
  </si>
  <si>
    <t xml:space="preserve">Toelichting (eventueel) </t>
  </si>
  <si>
    <t>Stap 4.</t>
  </si>
  <si>
    <t>Punten uit groene omgevingsgebonden maatregelen (Categorie C) - mits van toepassing</t>
  </si>
  <si>
    <t xml:space="preserve">Richt u ook openbare ruimte in? Kies dan tevens uit de onderstaande maatregelen. Ook voor deze stap geldt: bekijk voordat u een keuze maakt altijd eerst de specifieke eisen en randvoorwaarden in de Maatregelencatalogus. </t>
  </si>
  <si>
    <t>NESTEN VOOR NIET-GEBOUWBEWONENDE SOORTEN</t>
  </si>
  <si>
    <t>1 nestkast = 1 punt</t>
  </si>
  <si>
    <t>BIO (boomklever)</t>
  </si>
  <si>
    <t>Alleen nestkasten plaatsen in een omgeving met veel (oude loof)bomen</t>
  </si>
  <si>
    <t>BIO (grote bonte specht, boomklever)</t>
  </si>
  <si>
    <t>Alleen nestkasten plaatsen in een omgeving met veel bomen</t>
  </si>
  <si>
    <t>1 nestkast = 2 punten</t>
  </si>
  <si>
    <t>BIO (steenuil)</t>
  </si>
  <si>
    <t>Plaats bij voorkeur op (boeren)erven. Max. 1 per 100m2</t>
  </si>
  <si>
    <t xml:space="preserve">1 nestkast = 2 punten </t>
  </si>
  <si>
    <t>BIO (bosuil)</t>
  </si>
  <si>
    <t>BIO (verschillende soorten vleermuizen)</t>
  </si>
  <si>
    <t xml:space="preserve">Eén vleermuiskast is goed, twee of meer is beter. Geen lichtverstoring. </t>
  </si>
  <si>
    <t>GROENE BUITENRUIMTE</t>
  </si>
  <si>
    <t>5 punten als het overal in het projectgebied toegepast is behalve op plekken waar dit niet kan/wenselijk is</t>
  </si>
  <si>
    <t>BIO (hermelijn, waterspitsmuis, patrijs, rietzanger, kwartelkoning, vlinders, bijen), KA, NB</t>
  </si>
  <si>
    <t xml:space="preserve">1-3x maaien en afvoeren per jaar, steeds 25% laten staan. </t>
  </si>
  <si>
    <t xml:space="preserve">3 punten per berm </t>
  </si>
  <si>
    <t>BIO (vlinders, bijen), KA</t>
  </si>
  <si>
    <t xml:space="preserve">A. verharde bermen vergroenen of;
B. groene bermen geschikt maken voor afwatering
</t>
  </si>
  <si>
    <t>5 punten</t>
  </si>
  <si>
    <t>BIO (vogels), KA, NB</t>
  </si>
  <si>
    <t>Bijvoorbeeld wilg, zomer-/wintereik, linde, zachte/ruwe berk, zwarte els, zoete kers. Gebruik meerdere soorten.</t>
  </si>
  <si>
    <t>15 punten</t>
  </si>
  <si>
    <t>2 punten per takkenril van minstens 10m</t>
  </si>
  <si>
    <t>BIO (hermelijn, rugstreeppad, ringslang, kamsalamander), NB</t>
  </si>
  <si>
    <t>3 punten per cluster van 25m2</t>
  </si>
  <si>
    <t>BIO (huismus, vlinders), KA, NB</t>
  </si>
  <si>
    <t>Bijvoorbeeld meidoorn, vuilboom, hazelaar, sleedoorn</t>
  </si>
  <si>
    <t>5 punten per haag</t>
  </si>
  <si>
    <t>BIO (huismus), KA, NB</t>
  </si>
  <si>
    <t>Klimop (hedera), liguster, Spaanse aak, zuurbes, hulst, gele kornoelje, meidoorn, (haag)beuk, sleedoorn</t>
  </si>
  <si>
    <t>15 punten voor een passage onder de grond</t>
  </si>
  <si>
    <t>BIO, NB</t>
  </si>
  <si>
    <t>25 punten voor een passage voor grote zoogdieren over de weg</t>
  </si>
  <si>
    <t>25 punten</t>
  </si>
  <si>
    <t>Inheemse en klimaatbestendige soorten, liefst deels eetbaar</t>
  </si>
  <si>
    <t>5-25 punten, ntb</t>
  </si>
  <si>
    <t xml:space="preserve">10 punten als hier in het hele projectgebied aantoonbaar rekening mee wordt gehouden (bv. bij alle opritten) 
</t>
  </si>
  <si>
    <t>10 punten</t>
  </si>
  <si>
    <t>BIO (vleermuizen, vogels)</t>
  </si>
  <si>
    <t>1 tot 25 punten, ntb</t>
  </si>
  <si>
    <t>BIO en/of KA</t>
  </si>
  <si>
    <t>BLAUWE BUITENRUIMTE</t>
  </si>
  <si>
    <t xml:space="preserve">10 punten als dit standaard wordt toegepast bij alle oevers in het projectgebied (tenzij goed beargumenteerd is waarom dit niet kan/niet wenselijk is)
</t>
  </si>
  <si>
    <t>BIO (rugstreeppad, ringslang, kamsalamander, patrijs, rietzanger, kleine karekiet, hermelijn, waterspitsmuis, bever, otter), NB</t>
  </si>
  <si>
    <t>In overleg met Waterschap</t>
  </si>
  <si>
    <t>5 punten voor kleine wadi/bodempassage</t>
  </si>
  <si>
    <t>BIO (vlinders, bijen), KA, NB</t>
  </si>
  <si>
    <t>Natuurlijke inrichting met kruiden en planten</t>
  </si>
  <si>
    <t>10 punten voor grote wadi/bodempassage</t>
  </si>
  <si>
    <t>25 punten per poel</t>
  </si>
  <si>
    <t>BIO (rugstreeppad, ringslang, kamsalamander), KA, NB</t>
  </si>
  <si>
    <t>1 ijsvogelwand = 15 punten</t>
  </si>
  <si>
    <t>BIO (ijsvogel)</t>
  </si>
  <si>
    <t>1 ijsvogelvriendelijke oever = 10 punten</t>
  </si>
  <si>
    <t>Totaal Categorie C</t>
  </si>
  <si>
    <t xml:space="preserve">BIO = biodiversiteit, KA = klimaatadaptatie NB = natuurbeleving * Vrije keuze: in overleg met gemeente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</si>
</sst>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sz val="10"/>
      <color theme="1"/>
      <name val="Calibri"/>
      <family val="2"/>
      <scheme val="minor"/>
    </font>
    <font>
      <sz val="9"/>
      <color theme="1"/>
      <name val="Calibri"/>
      <family val="2"/>
      <scheme val="minor"/>
    </font>
    <font>
      <b/>
      <sz val="11"/>
      <color rgb="FFFF0000"/>
      <name val="Calibri"/>
      <family val="2"/>
      <scheme val="minor"/>
    </font>
    <font>
      <b/>
      <i/>
      <sz val="11"/>
      <color theme="1"/>
      <name val="Calibri"/>
      <family val="2"/>
      <scheme val="minor"/>
    </font>
    <font>
      <sz val="8"/>
      <color theme="1"/>
      <name val="Calibri"/>
      <family val="2"/>
      <scheme val="minor"/>
    </font>
    <font>
      <sz val="18"/>
      <color theme="9" tint="-0.499984740745262"/>
      <name val="Calibri"/>
      <family val="2"/>
      <scheme val="minor"/>
    </font>
    <font>
      <sz val="11"/>
      <name val="Calibri"/>
      <family val="2"/>
      <scheme val="minor"/>
    </font>
    <font>
      <u/>
      <sz val="11"/>
      <color theme="1"/>
      <name val="Calibri"/>
      <family val="2"/>
      <scheme val="minor"/>
    </font>
    <font>
      <b/>
      <sz val="11"/>
      <color theme="5"/>
      <name val="Calibri"/>
      <family val="2"/>
      <scheme val="minor"/>
    </font>
    <font>
      <b/>
      <sz val="10"/>
      <color theme="1"/>
      <name val="Calibri"/>
      <family val="2"/>
      <scheme val="minor"/>
    </font>
    <font>
      <sz val="8"/>
      <color rgb="FF000000"/>
      <name val="Segoe UI"/>
      <family val="2"/>
    </font>
  </fonts>
  <fills count="9">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2" tint="-9.9978637043366805E-2"/>
        <bgColor indexed="64"/>
      </patternFill>
    </fill>
    <fill>
      <patternFill patternType="solid">
        <fgColor theme="6" tint="0.79998168889431442"/>
        <bgColor indexed="64"/>
      </patternFill>
    </fill>
  </fills>
  <borders count="32">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cellStyleXfs>
  <cellXfs count="270">
    <xf numFmtId="0" fontId="0" fillId="0" borderId="0" xfId="0"/>
    <xf numFmtId="0" fontId="0" fillId="0" borderId="0" xfId="0" applyAlignment="1">
      <alignment vertical="center"/>
    </xf>
    <xf numFmtId="0" fontId="0" fillId="2" borderId="0" xfId="0" applyFill="1"/>
    <xf numFmtId="0" fontId="3" fillId="2" borderId="0" xfId="0" applyFont="1" applyFill="1" applyAlignment="1">
      <alignment horizontal="center"/>
    </xf>
    <xf numFmtId="0" fontId="0" fillId="2" borderId="0" xfId="0" applyFill="1" applyAlignment="1">
      <alignment vertical="top" wrapText="1"/>
    </xf>
    <xf numFmtId="0" fontId="0" fillId="2" borderId="0" xfId="0" applyFill="1" applyAlignment="1">
      <alignment horizontal="center"/>
    </xf>
    <xf numFmtId="0" fontId="2" fillId="3" borderId="0" xfId="0" applyFont="1" applyFill="1"/>
    <xf numFmtId="0" fontId="0" fillId="3" borderId="0" xfId="0" applyFill="1"/>
    <xf numFmtId="0" fontId="0" fillId="5" borderId="25" xfId="0" applyFill="1" applyBorder="1" applyAlignment="1">
      <alignment horizontal="center" vertical="center"/>
    </xf>
    <xf numFmtId="0" fontId="0" fillId="5" borderId="9" xfId="0" applyFill="1" applyBorder="1" applyAlignment="1">
      <alignment horizontal="center" vertical="center"/>
    </xf>
    <xf numFmtId="0" fontId="0" fillId="5" borderId="23" xfId="0" applyFill="1" applyBorder="1" applyAlignment="1">
      <alignment horizontal="center" vertical="center"/>
    </xf>
    <xf numFmtId="0" fontId="0" fillId="5" borderId="25" xfId="0" applyFill="1" applyBorder="1" applyAlignment="1">
      <alignment horizontal="center" vertical="center" wrapText="1"/>
    </xf>
    <xf numFmtId="0" fontId="3" fillId="2" borderId="0" xfId="0" applyFont="1" applyFill="1" applyAlignment="1">
      <alignment horizontal="left" vertical="top" wrapText="1"/>
    </xf>
    <xf numFmtId="0" fontId="7" fillId="3" borderId="0" xfId="0" applyFont="1" applyFill="1" applyAlignment="1">
      <alignment horizontal="center"/>
    </xf>
    <xf numFmtId="0" fontId="2" fillId="3" borderId="0" xfId="0" applyFont="1" applyFill="1" applyAlignment="1">
      <alignment horizontal="left" vertical="top"/>
    </xf>
    <xf numFmtId="0" fontId="0" fillId="3" borderId="0" xfId="0" applyFill="1" applyAlignment="1">
      <alignment horizontal="left" vertical="top"/>
    </xf>
    <xf numFmtId="0" fontId="0" fillId="2" borderId="6" xfId="0" applyFill="1" applyBorder="1"/>
    <xf numFmtId="0" fontId="0" fillId="2" borderId="7" xfId="0" applyFill="1" applyBorder="1"/>
    <xf numFmtId="0" fontId="2" fillId="2" borderId="6" xfId="0" applyFont="1" applyFill="1" applyBorder="1"/>
    <xf numFmtId="0" fontId="0" fillId="2" borderId="8" xfId="0" applyFill="1" applyBorder="1"/>
    <xf numFmtId="0" fontId="0" fillId="2" borderId="9" xfId="0" applyFill="1" applyBorder="1"/>
    <xf numFmtId="0" fontId="0" fillId="2" borderId="10" xfId="0" applyFill="1" applyBorder="1"/>
    <xf numFmtId="0" fontId="0" fillId="2" borderId="12" xfId="0" applyFill="1" applyBorder="1"/>
    <xf numFmtId="0" fontId="3" fillId="2" borderId="0" xfId="0" applyFont="1" applyFill="1"/>
    <xf numFmtId="0" fontId="0" fillId="8" borderId="25" xfId="0" applyFill="1" applyBorder="1" applyAlignment="1">
      <alignment horizontal="center" vertical="center"/>
    </xf>
    <xf numFmtId="0" fontId="0" fillId="8" borderId="9" xfId="0" applyFill="1" applyBorder="1" applyAlignment="1">
      <alignment horizontal="center" vertical="center"/>
    </xf>
    <xf numFmtId="0" fontId="0" fillId="8" borderId="23" xfId="0" applyFill="1" applyBorder="1" applyAlignment="1">
      <alignment horizontal="center" vertical="center"/>
    </xf>
    <xf numFmtId="0" fontId="2" fillId="0" borderId="0" xfId="0" applyFont="1"/>
    <xf numFmtId="0" fontId="0" fillId="5" borderId="1" xfId="0" applyFill="1" applyBorder="1" applyAlignment="1" applyProtection="1">
      <alignment horizontal="center" vertical="center"/>
      <protection locked="0"/>
    </xf>
    <xf numFmtId="0" fontId="0" fillId="5" borderId="0" xfId="0" applyFill="1" applyAlignment="1" applyProtection="1">
      <alignment horizontal="center" vertical="center"/>
      <protection locked="0"/>
    </xf>
    <xf numFmtId="0" fontId="0" fillId="5" borderId="4" xfId="0" applyFill="1" applyBorder="1" applyAlignment="1" applyProtection="1">
      <alignment horizontal="center" vertical="center"/>
      <protection locked="0"/>
    </xf>
    <xf numFmtId="0" fontId="0" fillId="8" borderId="1" xfId="0" applyFill="1" applyBorder="1" applyAlignment="1" applyProtection="1">
      <alignment horizontal="center" vertical="center"/>
      <protection locked="0"/>
    </xf>
    <xf numFmtId="0" fontId="0" fillId="8" borderId="0" xfId="0" applyFill="1" applyAlignment="1" applyProtection="1">
      <alignment horizontal="center" vertical="center"/>
      <protection locked="0"/>
    </xf>
    <xf numFmtId="0" fontId="0" fillId="8" borderId="4" xfId="0" applyFill="1" applyBorder="1" applyAlignment="1" applyProtection="1">
      <alignment horizontal="center" vertical="center"/>
      <protection locked="0"/>
    </xf>
    <xf numFmtId="0" fontId="0" fillId="5" borderId="1" xfId="0" applyFill="1" applyBorder="1" applyAlignment="1" applyProtection="1">
      <alignment horizontal="center" vertical="center" wrapText="1"/>
      <protection locked="0"/>
    </xf>
    <xf numFmtId="0" fontId="0" fillId="2" borderId="8" xfId="0" applyFill="1" applyBorder="1" applyAlignment="1">
      <alignment horizontal="center" wrapText="1"/>
    </xf>
    <xf numFmtId="0" fontId="0" fillId="2" borderId="0" xfId="0" applyFill="1" applyAlignment="1">
      <alignment horizontal="center"/>
    </xf>
    <xf numFmtId="0" fontId="0" fillId="2" borderId="8" xfId="0" applyFill="1" applyBorder="1" applyAlignment="1">
      <alignment horizontal="center"/>
    </xf>
    <xf numFmtId="0" fontId="0" fillId="2" borderId="19" xfId="0" applyFill="1" applyBorder="1" applyAlignment="1">
      <alignment horizontal="center"/>
    </xf>
    <xf numFmtId="0" fontId="0" fillId="2" borderId="4" xfId="0" applyFill="1" applyBorder="1" applyAlignment="1">
      <alignment horizont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4" borderId="26" xfId="0" applyFill="1" applyBorder="1" applyAlignment="1">
      <alignment horizontal="left" vertical="center" wrapText="1"/>
    </xf>
    <xf numFmtId="0" fontId="0" fillId="4" borderId="22" xfId="0" applyFill="1" applyBorder="1" applyAlignment="1">
      <alignment horizontal="left" vertical="center" wrapText="1"/>
    </xf>
    <xf numFmtId="0" fontId="0" fillId="4" borderId="27" xfId="0" applyFill="1" applyBorder="1" applyAlignment="1">
      <alignment horizontal="left" vertical="center" wrapText="1"/>
    </xf>
    <xf numFmtId="0" fontId="0" fillId="2" borderId="4" xfId="0" applyFill="1" applyBorder="1" applyAlignment="1">
      <alignment horizontal="center" vertical="center" wrapText="1"/>
    </xf>
    <xf numFmtId="0" fontId="0" fillId="5" borderId="1" xfId="0" applyFill="1" applyBorder="1" applyAlignment="1" applyProtection="1">
      <alignment horizontal="center" vertical="center" wrapText="1"/>
      <protection locked="0"/>
    </xf>
    <xf numFmtId="0" fontId="0" fillId="5" borderId="0" xfId="0" applyFill="1" applyAlignment="1" applyProtection="1">
      <alignment horizontal="center" vertical="center" wrapText="1"/>
      <protection locked="0"/>
    </xf>
    <xf numFmtId="0" fontId="0" fillId="5" borderId="4" xfId="0" applyFill="1" applyBorder="1" applyAlignment="1" applyProtection="1">
      <alignment horizontal="center" vertical="center" wrapText="1"/>
      <protection locked="0"/>
    </xf>
    <xf numFmtId="0" fontId="0" fillId="5" borderId="25" xfId="0" applyFill="1" applyBorder="1" applyAlignment="1">
      <alignment horizontal="center" vertical="center" wrapText="1"/>
    </xf>
    <xf numFmtId="0" fontId="0" fillId="5" borderId="9" xfId="0" applyFill="1" applyBorder="1" applyAlignment="1">
      <alignment horizontal="center" vertical="center" wrapText="1"/>
    </xf>
    <xf numFmtId="0" fontId="0" fillId="5" borderId="23" xfId="0" applyFill="1" applyBorder="1" applyAlignment="1">
      <alignment horizontal="center" vertical="center" wrapText="1"/>
    </xf>
    <xf numFmtId="0" fontId="0" fillId="2" borderId="1" xfId="0" applyFill="1" applyBorder="1" applyAlignment="1">
      <alignment horizontal="center" wrapText="1"/>
    </xf>
    <xf numFmtId="0" fontId="0" fillId="2" borderId="0" xfId="0" applyFill="1" applyAlignment="1">
      <alignment horizontal="center" wrapText="1"/>
    </xf>
    <xf numFmtId="0" fontId="0" fillId="2" borderId="4" xfId="0" applyFill="1" applyBorder="1" applyAlignment="1">
      <alignment horizontal="center" wrapText="1"/>
    </xf>
    <xf numFmtId="0" fontId="0" fillId="2" borderId="1" xfId="0" applyFill="1" applyBorder="1" applyAlignment="1">
      <alignment horizontal="center" vertical="center"/>
    </xf>
    <xf numFmtId="0" fontId="0" fillId="2" borderId="0" xfId="0" applyFill="1" applyAlignment="1">
      <alignment horizontal="center" vertical="center"/>
    </xf>
    <xf numFmtId="0" fontId="0" fillId="5" borderId="1" xfId="0" applyFill="1" applyBorder="1" applyAlignment="1" applyProtection="1">
      <alignment horizontal="center" vertical="center"/>
      <protection locked="0"/>
    </xf>
    <xf numFmtId="0" fontId="0" fillId="5" borderId="0" xfId="0" applyFill="1" applyAlignment="1" applyProtection="1">
      <alignment horizontal="center" vertical="center"/>
      <protection locked="0"/>
    </xf>
    <xf numFmtId="0" fontId="0" fillId="5" borderId="25" xfId="0" applyFill="1" applyBorder="1" applyAlignment="1">
      <alignment horizontal="center" vertical="center"/>
    </xf>
    <xf numFmtId="0" fontId="0" fillId="5" borderId="9" xfId="0" applyFill="1" applyBorder="1" applyAlignment="1">
      <alignment horizontal="center" vertical="center"/>
    </xf>
    <xf numFmtId="0" fontId="3" fillId="2" borderId="6" xfId="0" applyFont="1" applyFill="1" applyBorder="1" applyAlignment="1">
      <alignment horizontal="left" vertical="top" wrapText="1"/>
    </xf>
    <xf numFmtId="0" fontId="3" fillId="2" borderId="0" xfId="0" applyFont="1" applyFill="1" applyAlignment="1">
      <alignment horizontal="left" vertical="top" wrapText="1"/>
    </xf>
    <xf numFmtId="0" fontId="2" fillId="2" borderId="0" xfId="0" applyFont="1" applyFill="1" applyAlignment="1">
      <alignment horizontal="left" vertical="top"/>
    </xf>
    <xf numFmtId="0" fontId="2" fillId="6" borderId="5" xfId="0" applyFont="1" applyFill="1" applyBorder="1" applyAlignment="1">
      <alignment horizontal="center" vertical="center"/>
    </xf>
    <xf numFmtId="0" fontId="2" fillId="6" borderId="6"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4" xfId="0" applyFont="1" applyFill="1" applyBorder="1" applyAlignment="1">
      <alignment horizontal="center" vertical="center"/>
    </xf>
    <xf numFmtId="0" fontId="2" fillId="6" borderId="6"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7" xfId="0" applyFont="1" applyFill="1" applyBorder="1" applyAlignment="1">
      <alignment horizontal="center" vertical="center"/>
    </xf>
    <xf numFmtId="0" fontId="2" fillId="6" borderId="23" xfId="0" applyFont="1" applyFill="1" applyBorder="1" applyAlignment="1">
      <alignment horizontal="center" vertical="center"/>
    </xf>
    <xf numFmtId="0" fontId="0" fillId="3" borderId="0" xfId="0" applyFill="1" applyAlignment="1">
      <alignment horizontal="left" vertical="top" wrapText="1"/>
    </xf>
    <xf numFmtId="0" fontId="0" fillId="3" borderId="11" xfId="0" applyFill="1" applyBorder="1" applyAlignment="1">
      <alignment horizontal="left" vertical="top" wrapText="1"/>
    </xf>
    <xf numFmtId="0" fontId="0" fillId="2" borderId="24" xfId="0" applyFill="1" applyBorder="1" applyAlignment="1">
      <alignment horizontal="center" vertical="center" wrapText="1"/>
    </xf>
    <xf numFmtId="0" fontId="0" fillId="2" borderId="8" xfId="0" applyFill="1" applyBorder="1" applyAlignment="1">
      <alignment horizontal="center" vertical="center"/>
    </xf>
    <xf numFmtId="0" fontId="0" fillId="2" borderId="19" xfId="0" applyFill="1" applyBorder="1" applyAlignment="1">
      <alignment horizontal="center" vertical="center"/>
    </xf>
    <xf numFmtId="0" fontId="0" fillId="2" borderId="4" xfId="0" applyFill="1" applyBorder="1" applyAlignment="1">
      <alignment horizontal="center" vertical="center"/>
    </xf>
    <xf numFmtId="0" fontId="4" fillId="2" borderId="1" xfId="0" applyFont="1" applyFill="1" applyBorder="1" applyAlignment="1">
      <alignment horizontal="center" vertical="center"/>
    </xf>
    <xf numFmtId="0" fontId="4" fillId="2" borderId="0" xfId="0" applyFont="1" applyFill="1" applyAlignment="1">
      <alignment horizontal="center" vertical="center"/>
    </xf>
    <xf numFmtId="0" fontId="4" fillId="2" borderId="4" xfId="0" applyFont="1" applyFill="1" applyBorder="1" applyAlignment="1">
      <alignment horizontal="center" vertical="center"/>
    </xf>
    <xf numFmtId="0" fontId="0" fillId="8" borderId="1" xfId="0" applyFill="1" applyBorder="1" applyAlignment="1" applyProtection="1">
      <alignment horizontal="center" vertical="center"/>
      <protection locked="0"/>
    </xf>
    <xf numFmtId="0" fontId="0" fillId="8" borderId="0" xfId="0" applyFill="1" applyAlignment="1" applyProtection="1">
      <alignment horizontal="center" vertical="center"/>
      <protection locked="0"/>
    </xf>
    <xf numFmtId="0" fontId="0" fillId="8" borderId="4" xfId="0" applyFill="1" applyBorder="1" applyAlignment="1" applyProtection="1">
      <alignment horizontal="center" vertical="center"/>
      <protection locked="0"/>
    </xf>
    <xf numFmtId="0" fontId="0" fillId="8" borderId="25" xfId="0" applyFill="1" applyBorder="1" applyAlignment="1">
      <alignment horizontal="center" vertical="center"/>
    </xf>
    <xf numFmtId="0" fontId="0" fillId="8" borderId="9" xfId="0" applyFill="1" applyBorder="1" applyAlignment="1">
      <alignment horizontal="center" vertical="center"/>
    </xf>
    <xf numFmtId="0" fontId="0" fillId="8" borderId="23" xfId="0" applyFill="1" applyBorder="1" applyAlignment="1">
      <alignment horizontal="center" vertical="center"/>
    </xf>
    <xf numFmtId="0" fontId="2" fillId="7" borderId="8" xfId="0" applyFont="1" applyFill="1" applyBorder="1" applyAlignment="1">
      <alignment horizontal="left" vertical="center"/>
    </xf>
    <xf numFmtId="0" fontId="2" fillId="7" borderId="0" xfId="0" applyFont="1" applyFill="1" applyAlignment="1">
      <alignment horizontal="left" vertical="center"/>
    </xf>
    <xf numFmtId="0" fontId="2" fillId="7" borderId="10" xfId="0" applyFont="1" applyFill="1" applyBorder="1" applyAlignment="1">
      <alignment horizontal="left" vertical="center"/>
    </xf>
    <xf numFmtId="0" fontId="2" fillId="7" borderId="11" xfId="0" applyFont="1" applyFill="1" applyBorder="1" applyAlignment="1">
      <alignment horizontal="left" vertical="center"/>
    </xf>
    <xf numFmtId="0" fontId="0" fillId="7" borderId="0" xfId="0" applyFill="1" applyAlignment="1">
      <alignment horizontal="center"/>
    </xf>
    <xf numFmtId="0" fontId="0" fillId="7" borderId="11" xfId="0" applyFill="1" applyBorder="1" applyAlignment="1">
      <alignment horizontal="center"/>
    </xf>
    <xf numFmtId="0" fontId="0" fillId="7" borderId="9" xfId="0" applyFill="1" applyBorder="1" applyAlignment="1">
      <alignment horizontal="center" vertical="center"/>
    </xf>
    <xf numFmtId="0" fontId="0" fillId="7" borderId="12" xfId="0" applyFill="1" applyBorder="1" applyAlignment="1">
      <alignment horizontal="center" vertical="center"/>
    </xf>
    <xf numFmtId="0" fontId="4" fillId="2" borderId="0" xfId="0" applyFont="1" applyFill="1" applyAlignment="1">
      <alignment horizontal="center" vertical="center" wrapText="1"/>
    </xf>
    <xf numFmtId="0" fontId="4" fillId="2" borderId="4" xfId="0" applyFont="1" applyFill="1" applyBorder="1" applyAlignment="1">
      <alignment horizontal="center" vertical="center" wrapText="1"/>
    </xf>
    <xf numFmtId="0" fontId="0" fillId="2" borderId="8" xfId="0" applyFill="1" applyBorder="1" applyAlignment="1">
      <alignment horizontal="center" vertical="center" wrapText="1"/>
    </xf>
    <xf numFmtId="0" fontId="0" fillId="2" borderId="19" xfId="0" applyFill="1" applyBorder="1" applyAlignment="1">
      <alignment horizontal="center" vertical="center" wrapText="1"/>
    </xf>
    <xf numFmtId="0" fontId="4" fillId="2" borderId="1" xfId="0" applyFont="1" applyFill="1" applyBorder="1" applyAlignment="1">
      <alignment horizontal="center" vertical="center" wrapText="1"/>
    </xf>
    <xf numFmtId="0" fontId="2" fillId="6" borderId="6" xfId="0" applyFont="1" applyFill="1" applyBorder="1" applyAlignment="1">
      <alignment horizontal="center"/>
    </xf>
    <xf numFmtId="0" fontId="2" fillId="6" borderId="4" xfId="0" applyFont="1" applyFill="1" applyBorder="1" applyAlignment="1">
      <alignment horizontal="center"/>
    </xf>
    <xf numFmtId="0" fontId="5" fillId="2" borderId="1" xfId="0" applyFont="1" applyFill="1" applyBorder="1" applyAlignment="1">
      <alignment horizontal="center" vertical="center" wrapText="1"/>
    </xf>
    <xf numFmtId="0" fontId="5" fillId="0" borderId="0" xfId="0" applyFont="1" applyAlignment="1">
      <alignment horizontal="center" vertical="center" wrapText="1"/>
    </xf>
    <xf numFmtId="0" fontId="5" fillId="0" borderId="4" xfId="0" applyFont="1" applyBorder="1" applyAlignment="1">
      <alignment horizontal="center" vertical="center" wrapText="1"/>
    </xf>
    <xf numFmtId="0" fontId="0" fillId="5" borderId="4" xfId="0" applyFill="1" applyBorder="1" applyAlignment="1" applyProtection="1">
      <alignment horizontal="center" vertical="center"/>
      <protection locked="0"/>
    </xf>
    <xf numFmtId="0" fontId="0" fillId="5" borderId="23" xfId="0" applyFill="1" applyBorder="1" applyAlignment="1">
      <alignment horizontal="center" vertical="center"/>
    </xf>
    <xf numFmtId="0" fontId="0" fillId="2" borderId="1" xfId="0" applyFill="1" applyBorder="1" applyAlignment="1">
      <alignment horizontal="center" vertical="top" wrapText="1"/>
    </xf>
    <xf numFmtId="0" fontId="0" fillId="2" borderId="0" xfId="0" applyFill="1" applyAlignment="1">
      <alignment horizontal="center" vertical="top" wrapText="1"/>
    </xf>
    <xf numFmtId="0" fontId="0" fillId="2" borderId="4" xfId="0" applyFill="1" applyBorder="1" applyAlignment="1">
      <alignment horizontal="center" vertical="top" wrapText="1"/>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center" vertical="center" wrapText="1"/>
    </xf>
    <xf numFmtId="0" fontId="0" fillId="2" borderId="24" xfId="0" applyFill="1" applyBorder="1" applyAlignment="1">
      <alignment horizontal="center" wrapText="1"/>
    </xf>
    <xf numFmtId="0" fontId="0" fillId="2" borderId="1" xfId="0" applyFill="1" applyBorder="1" applyAlignment="1">
      <alignment horizontal="center"/>
    </xf>
    <xf numFmtId="0" fontId="2" fillId="6" borderId="5" xfId="0" applyFont="1" applyFill="1" applyBorder="1" applyAlignment="1">
      <alignment horizontal="center"/>
    </xf>
    <xf numFmtId="0" fontId="2" fillId="6" borderId="19" xfId="0" applyFont="1" applyFill="1" applyBorder="1" applyAlignment="1">
      <alignment horizontal="center"/>
    </xf>
    <xf numFmtId="0" fontId="0" fillId="2" borderId="20" xfId="0" applyFill="1" applyBorder="1" applyAlignment="1" applyProtection="1">
      <alignment horizontal="center" vertical="top" wrapText="1"/>
      <protection locked="0"/>
    </xf>
    <xf numFmtId="0" fontId="0" fillId="2" borderId="1" xfId="0" applyFill="1" applyBorder="1" applyAlignment="1" applyProtection="1">
      <alignment horizontal="center" vertical="top" wrapText="1"/>
      <protection locked="0"/>
    </xf>
    <xf numFmtId="0" fontId="0" fillId="2" borderId="25" xfId="0" applyFill="1" applyBorder="1" applyAlignment="1" applyProtection="1">
      <alignment horizontal="center" vertical="top" wrapText="1"/>
      <protection locked="0"/>
    </xf>
    <xf numFmtId="0" fontId="0" fillId="2" borderId="2" xfId="0" applyFill="1" applyBorder="1" applyAlignment="1" applyProtection="1">
      <alignment horizontal="center" vertical="top" wrapText="1"/>
      <protection locked="0"/>
    </xf>
    <xf numFmtId="0" fontId="0" fillId="2" borderId="0" xfId="0" applyFill="1" applyAlignment="1" applyProtection="1">
      <alignment horizontal="center" vertical="top" wrapText="1"/>
      <protection locked="0"/>
    </xf>
    <xf numFmtId="0" fontId="0" fillId="2" borderId="9" xfId="0" applyFill="1" applyBorder="1" applyAlignment="1" applyProtection="1">
      <alignment horizontal="center" vertical="top" wrapText="1"/>
      <protection locked="0"/>
    </xf>
    <xf numFmtId="0" fontId="0" fillId="2" borderId="17" xfId="0" applyFill="1" applyBorder="1" applyAlignment="1" applyProtection="1">
      <alignment horizontal="center" vertical="top" wrapText="1"/>
      <protection locked="0"/>
    </xf>
    <xf numFmtId="0" fontId="0" fillId="2" borderId="4" xfId="0" applyFill="1" applyBorder="1" applyAlignment="1" applyProtection="1">
      <alignment horizontal="center" vertical="top" wrapText="1"/>
      <protection locked="0"/>
    </xf>
    <xf numFmtId="0" fontId="0" fillId="2" borderId="23" xfId="0" applyFill="1" applyBorder="1" applyAlignment="1" applyProtection="1">
      <alignment horizontal="center" vertical="top" wrapText="1"/>
      <protection locked="0"/>
    </xf>
    <xf numFmtId="0" fontId="0" fillId="2" borderId="13" xfId="0" applyFill="1" applyBorder="1" applyAlignment="1" applyProtection="1">
      <alignment horizontal="center"/>
      <protection locked="0"/>
    </xf>
    <xf numFmtId="0" fontId="0" fillId="2" borderId="6" xfId="0" applyFill="1" applyBorder="1" applyAlignment="1" applyProtection="1">
      <alignment horizontal="center"/>
      <protection locked="0"/>
    </xf>
    <xf numFmtId="0" fontId="0" fillId="2" borderId="7" xfId="0" applyFill="1" applyBorder="1" applyAlignment="1" applyProtection="1">
      <alignment horizontal="center"/>
      <protection locked="0"/>
    </xf>
    <xf numFmtId="0" fontId="0" fillId="2" borderId="17"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23" xfId="0" applyFill="1" applyBorder="1" applyAlignment="1" applyProtection="1">
      <alignment horizontal="center"/>
      <protection locked="0"/>
    </xf>
    <xf numFmtId="0" fontId="0" fillId="2" borderId="21" xfId="0" applyFill="1" applyBorder="1" applyAlignment="1">
      <alignment horizontal="center" vertical="center" wrapText="1"/>
    </xf>
    <xf numFmtId="0" fontId="0" fillId="2" borderId="3" xfId="0" applyFill="1" applyBorder="1" applyAlignment="1">
      <alignment horizontal="center" vertical="center" wrapText="1"/>
    </xf>
    <xf numFmtId="0" fontId="0" fillId="2" borderId="6" xfId="0" applyFill="1" applyBorder="1" applyAlignment="1">
      <alignment horizontal="left" vertical="top" wrapText="1"/>
    </xf>
    <xf numFmtId="0" fontId="0" fillId="2" borderId="0" xfId="0" applyFill="1" applyAlignment="1">
      <alignment horizontal="left" vertical="top" wrapText="1"/>
    </xf>
    <xf numFmtId="0" fontId="0" fillId="2" borderId="5"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8" xfId="0" applyFill="1" applyBorder="1" applyAlignment="1">
      <alignment horizontal="center" vertical="center" wrapText="1"/>
    </xf>
    <xf numFmtId="0" fontId="0" fillId="0" borderId="6"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2" fillId="3" borderId="0" xfId="0" applyFont="1" applyFill="1" applyAlignment="1">
      <alignment horizontal="left"/>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2" fillId="2" borderId="2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10" fillId="2" borderId="20" xfId="0" applyFont="1" applyFill="1" applyBorder="1" applyAlignment="1" applyProtection="1">
      <alignment horizontal="center" vertical="center"/>
      <protection locked="0"/>
    </xf>
    <xf numFmtId="0" fontId="10" fillId="2" borderId="21" xfId="0" applyFont="1" applyFill="1" applyBorder="1" applyAlignment="1" applyProtection="1">
      <alignment horizontal="center" vertical="center"/>
      <protection locked="0"/>
    </xf>
    <xf numFmtId="0" fontId="10" fillId="2" borderId="17"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0" fillId="0" borderId="20"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18" xfId="0" applyBorder="1" applyAlignment="1" applyProtection="1">
      <alignment horizontal="center"/>
      <protection locked="0"/>
    </xf>
    <xf numFmtId="0" fontId="0" fillId="2" borderId="13" xfId="0" applyFill="1" applyBorder="1" applyAlignment="1">
      <alignment horizontal="center" vertical="center"/>
    </xf>
    <xf numFmtId="0" fontId="0" fillId="2" borderId="15" xfId="0" applyFill="1" applyBorder="1" applyAlignment="1">
      <alignment horizontal="center" vertical="center"/>
    </xf>
    <xf numFmtId="0" fontId="0" fillId="2" borderId="13" xfId="0" applyFill="1" applyBorder="1" applyAlignment="1">
      <alignment horizontal="center" vertical="top" wrapText="1"/>
    </xf>
    <xf numFmtId="0" fontId="0" fillId="2" borderId="6" xfId="0" applyFill="1" applyBorder="1" applyAlignment="1">
      <alignment horizontal="center" vertical="top" wrapText="1"/>
    </xf>
    <xf numFmtId="0" fontId="0" fillId="2" borderId="15" xfId="0" applyFill="1" applyBorder="1" applyAlignment="1">
      <alignment horizontal="center" vertical="top" wrapText="1"/>
    </xf>
    <xf numFmtId="0" fontId="0" fillId="2" borderId="17" xfId="0" applyFill="1" applyBorder="1" applyAlignment="1">
      <alignment horizontal="center" vertical="top" wrapText="1"/>
    </xf>
    <xf numFmtId="0" fontId="0" fillId="2" borderId="18" xfId="0" applyFill="1" applyBorder="1" applyAlignment="1">
      <alignment horizontal="center" vertical="top" wrapText="1"/>
    </xf>
    <xf numFmtId="0" fontId="0" fillId="2" borderId="20" xfId="0" applyFill="1" applyBorder="1" applyAlignment="1">
      <alignment horizontal="center" vertical="top" wrapText="1"/>
    </xf>
    <xf numFmtId="0" fontId="0" fillId="2" borderId="21" xfId="0" applyFill="1" applyBorder="1" applyAlignment="1">
      <alignment horizontal="center" vertical="top" wrapText="1"/>
    </xf>
    <xf numFmtId="0" fontId="0" fillId="2" borderId="2" xfId="0" applyFill="1" applyBorder="1" applyAlignment="1">
      <alignment horizontal="center" vertical="top" wrapText="1"/>
    </xf>
    <xf numFmtId="0" fontId="0" fillId="2" borderId="3" xfId="0" applyFill="1" applyBorder="1" applyAlignment="1">
      <alignment horizontal="center" vertical="top" wrapText="1"/>
    </xf>
    <xf numFmtId="0" fontId="0" fillId="2" borderId="6" xfId="0" applyFill="1" applyBorder="1" applyAlignment="1">
      <alignment horizontal="center" vertical="center" wrapText="1"/>
    </xf>
    <xf numFmtId="0" fontId="2" fillId="2" borderId="28" xfId="0" applyFont="1" applyFill="1" applyBorder="1" applyAlignment="1">
      <alignment horizontal="center"/>
    </xf>
    <xf numFmtId="0" fontId="2" fillId="2" borderId="29" xfId="0" applyFont="1" applyFill="1" applyBorder="1" applyAlignment="1">
      <alignment horizontal="center"/>
    </xf>
    <xf numFmtId="0" fontId="2" fillId="2" borderId="30" xfId="0" applyFont="1" applyFill="1" applyBorder="1" applyAlignment="1">
      <alignment horizontal="center"/>
    </xf>
    <xf numFmtId="0" fontId="2" fillId="2" borderId="31" xfId="0" applyFont="1" applyFill="1" applyBorder="1" applyAlignment="1">
      <alignment horizontal="center"/>
    </xf>
    <xf numFmtId="0" fontId="0" fillId="2" borderId="19" xfId="0" applyFill="1" applyBorder="1" applyAlignment="1">
      <alignment horizontal="center" wrapText="1"/>
    </xf>
    <xf numFmtId="0" fontId="10" fillId="2" borderId="25" xfId="0" applyFont="1" applyFill="1" applyBorder="1" applyAlignment="1" applyProtection="1">
      <alignment horizontal="center" vertical="center"/>
      <protection locked="0"/>
    </xf>
    <xf numFmtId="0" fontId="10" fillId="2" borderId="23" xfId="0" applyFont="1" applyFill="1" applyBorder="1" applyAlignment="1" applyProtection="1">
      <alignment horizontal="center" vertical="center"/>
      <protection locked="0"/>
    </xf>
    <xf numFmtId="0" fontId="4" fillId="0" borderId="2" xfId="0" applyFont="1" applyBorder="1" applyAlignment="1">
      <alignment horizontal="center" vertical="top" wrapText="1"/>
    </xf>
    <xf numFmtId="0" fontId="4" fillId="0" borderId="0" xfId="0" applyFont="1" applyAlignment="1">
      <alignment horizontal="center" vertical="top" wrapText="1"/>
    </xf>
    <xf numFmtId="0" fontId="4" fillId="0" borderId="3" xfId="0" applyFont="1" applyBorder="1" applyAlignment="1">
      <alignment horizontal="center" vertical="top" wrapText="1"/>
    </xf>
    <xf numFmtId="0" fontId="4" fillId="0" borderId="14" xfId="0" applyFont="1" applyBorder="1" applyAlignment="1">
      <alignment horizontal="center" vertical="top" wrapText="1"/>
    </xf>
    <xf numFmtId="0" fontId="4" fillId="0" borderId="11" xfId="0" applyFont="1" applyBorder="1" applyAlignment="1">
      <alignment horizontal="center" vertical="top" wrapText="1"/>
    </xf>
    <xf numFmtId="0" fontId="4" fillId="0" borderId="16" xfId="0" applyFont="1" applyBorder="1" applyAlignment="1">
      <alignment horizontal="center" vertical="top" wrapText="1"/>
    </xf>
    <xf numFmtId="0" fontId="0" fillId="2" borderId="10" xfId="0" applyFill="1" applyBorder="1" applyAlignment="1">
      <alignment horizontal="center" vertical="center"/>
    </xf>
    <xf numFmtId="0" fontId="0" fillId="2" borderId="16" xfId="0" applyFill="1" applyBorder="1" applyAlignment="1">
      <alignment horizontal="center" vertical="center"/>
    </xf>
    <xf numFmtId="0" fontId="4" fillId="0" borderId="9" xfId="0" applyFont="1" applyBorder="1" applyAlignment="1">
      <alignment horizontal="center" vertical="top" wrapText="1"/>
    </xf>
    <xf numFmtId="0" fontId="4" fillId="0" borderId="12" xfId="0" applyFont="1" applyBorder="1" applyAlignment="1">
      <alignment horizontal="center" vertical="top" wrapText="1"/>
    </xf>
    <xf numFmtId="0" fontId="3" fillId="2" borderId="2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0" fillId="2" borderId="20" xfId="0" applyFill="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21" xfId="0" applyFill="1" applyBorder="1" applyAlignment="1" applyProtection="1">
      <alignment horizontal="left" vertical="top" wrapText="1"/>
      <protection locked="0"/>
    </xf>
    <xf numFmtId="0" fontId="0" fillId="2" borderId="2"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17" xfId="0"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0" fillId="2" borderId="18" xfId="0" applyFill="1" applyBorder="1" applyAlignment="1" applyProtection="1">
      <alignment horizontal="left" vertical="top" wrapText="1"/>
      <protection locked="0"/>
    </xf>
    <xf numFmtId="0" fontId="0" fillId="5" borderId="1" xfId="0" applyFill="1" applyBorder="1" applyAlignment="1" applyProtection="1">
      <alignment horizontal="center"/>
      <protection locked="0"/>
    </xf>
    <xf numFmtId="0" fontId="0" fillId="5" borderId="0" xfId="0" applyFill="1" applyAlignment="1" applyProtection="1">
      <alignment horizontal="center"/>
      <protection locked="0"/>
    </xf>
    <xf numFmtId="0" fontId="0" fillId="5" borderId="4" xfId="0" applyFill="1" applyBorder="1" applyAlignment="1" applyProtection="1">
      <alignment horizontal="center"/>
      <protection locked="0"/>
    </xf>
    <xf numFmtId="0" fontId="0" fillId="5" borderId="25" xfId="0" applyFill="1" applyBorder="1" applyAlignment="1">
      <alignment horizontal="center"/>
    </xf>
    <xf numFmtId="0" fontId="0" fillId="5" borderId="9" xfId="0" applyFill="1" applyBorder="1" applyAlignment="1">
      <alignment horizontal="center"/>
    </xf>
    <xf numFmtId="0" fontId="0" fillId="5" borderId="23" xfId="0" applyFill="1" applyBorder="1" applyAlignment="1">
      <alignment horizontal="center"/>
    </xf>
    <xf numFmtId="0" fontId="8" fillId="2" borderId="1"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4" xfId="0" applyFont="1" applyFill="1" applyBorder="1" applyAlignment="1">
      <alignment horizontal="center" vertical="center" wrapText="1"/>
    </xf>
    <xf numFmtId="0" fontId="0" fillId="7" borderId="9" xfId="0" applyFill="1" applyBorder="1" applyAlignment="1">
      <alignment horizontal="center" vertical="center" wrapText="1"/>
    </xf>
    <xf numFmtId="0" fontId="0" fillId="7" borderId="23" xfId="0" applyFill="1" applyBorder="1" applyAlignment="1">
      <alignment horizontal="center" vertical="center" wrapText="1"/>
    </xf>
    <xf numFmtId="0" fontId="2" fillId="7" borderId="24" xfId="0" applyFont="1" applyFill="1" applyBorder="1" applyAlignment="1">
      <alignment horizontal="left" vertical="center"/>
    </xf>
    <xf numFmtId="0" fontId="2" fillId="7" borderId="1" xfId="0" applyFont="1" applyFill="1" applyBorder="1" applyAlignment="1">
      <alignment horizontal="left" vertical="center"/>
    </xf>
    <xf numFmtId="0" fontId="3" fillId="2" borderId="6" xfId="0" applyFont="1" applyFill="1" applyBorder="1" applyAlignment="1">
      <alignment horizontal="left" vertical="top"/>
    </xf>
    <xf numFmtId="0" fontId="3" fillId="2" borderId="0" xfId="0" applyFont="1" applyFill="1" applyAlignment="1">
      <alignment horizontal="center"/>
    </xf>
    <xf numFmtId="0" fontId="9" fillId="2" borderId="0" xfId="0" applyFont="1" applyFill="1" applyAlignment="1">
      <alignment horizontal="center" vertical="center"/>
    </xf>
    <xf numFmtId="0" fontId="7" fillId="3" borderId="0" xfId="0" applyFont="1" applyFill="1" applyAlignment="1">
      <alignment horizontal="center"/>
    </xf>
    <xf numFmtId="0" fontId="2" fillId="2" borderId="0" xfId="0" applyFont="1" applyFill="1" applyAlignment="1">
      <alignment horizontal="center" vertical="center"/>
    </xf>
    <xf numFmtId="0" fontId="2" fillId="2" borderId="3"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0" fillId="2" borderId="14" xfId="0" applyFill="1" applyBorder="1" applyAlignment="1" applyProtection="1">
      <alignment horizontal="center" vertical="top" wrapText="1"/>
      <protection locked="0"/>
    </xf>
    <xf numFmtId="0" fontId="0" fillId="2" borderId="11" xfId="0" applyFill="1" applyBorder="1" applyAlignment="1" applyProtection="1">
      <alignment horizontal="center" vertical="top" wrapText="1"/>
      <protection locked="0"/>
    </xf>
    <xf numFmtId="0" fontId="0" fillId="2" borderId="12" xfId="0" applyFill="1" applyBorder="1" applyAlignment="1" applyProtection="1">
      <alignment horizontal="center" vertical="top" wrapText="1"/>
      <protection locked="0"/>
    </xf>
    <xf numFmtId="0" fontId="3" fillId="2" borderId="24" xfId="0" applyFont="1" applyFill="1" applyBorder="1" applyAlignment="1">
      <alignment horizontal="left" vertical="center"/>
    </xf>
    <xf numFmtId="0" fontId="3" fillId="2" borderId="1" xfId="0" applyFont="1" applyFill="1" applyBorder="1" applyAlignment="1">
      <alignment horizontal="left" vertical="center"/>
    </xf>
    <xf numFmtId="0" fontId="3" fillId="2" borderId="21" xfId="0" applyFont="1" applyFill="1" applyBorder="1" applyAlignment="1">
      <alignment horizontal="left" vertical="center"/>
    </xf>
    <xf numFmtId="0" fontId="3" fillId="2" borderId="19" xfId="0" applyFont="1" applyFill="1" applyBorder="1" applyAlignment="1">
      <alignment horizontal="left" vertical="center"/>
    </xf>
    <xf numFmtId="0" fontId="3" fillId="2" borderId="4" xfId="0" applyFont="1" applyFill="1" applyBorder="1" applyAlignment="1">
      <alignment horizontal="left" vertical="center"/>
    </xf>
    <xf numFmtId="0" fontId="3" fillId="2" borderId="18" xfId="0" applyFont="1" applyFill="1" applyBorder="1" applyAlignment="1">
      <alignment horizontal="left" vertical="center"/>
    </xf>
    <xf numFmtId="0" fontId="2" fillId="2" borderId="2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19" xfId="0" applyFont="1" applyBorder="1" applyAlignment="1">
      <alignment horizontal="center" vertical="center"/>
    </xf>
    <xf numFmtId="0" fontId="2" fillId="0" borderId="23" xfId="0" applyFont="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3" xfId="0" applyFill="1" applyBorder="1" applyAlignment="1">
      <alignment horizontal="center"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3" xfId="0" applyFont="1" applyFill="1" applyBorder="1" applyAlignment="1">
      <alignment horizontal="center" vertical="center"/>
    </xf>
    <xf numFmtId="0" fontId="0" fillId="2" borderId="24" xfId="0" applyFill="1" applyBorder="1" applyAlignment="1">
      <alignment horizontal="center"/>
    </xf>
    <xf numFmtId="0" fontId="0" fillId="2" borderId="25" xfId="0" applyFill="1" applyBorder="1" applyAlignment="1">
      <alignment horizontal="center"/>
    </xf>
    <xf numFmtId="0" fontId="0" fillId="2" borderId="9" xfId="0" applyFill="1" applyBorder="1" applyAlignment="1">
      <alignment horizontal="center"/>
    </xf>
    <xf numFmtId="0" fontId="0" fillId="2" borderId="23" xfId="0" applyFill="1" applyBorder="1" applyAlignment="1">
      <alignment horizontal="center"/>
    </xf>
    <xf numFmtId="0" fontId="0" fillId="0" borderId="25" xfId="0" applyBorder="1" applyAlignment="1" applyProtection="1">
      <alignment horizontal="center"/>
      <protection locked="0"/>
    </xf>
    <xf numFmtId="0" fontId="0" fillId="0" borderId="9" xfId="0" applyBorder="1" applyAlignment="1" applyProtection="1">
      <alignment horizontal="center"/>
      <protection locked="0"/>
    </xf>
    <xf numFmtId="0" fontId="0" fillId="0" borderId="23" xfId="0" applyBorder="1" applyAlignment="1" applyProtection="1">
      <alignment horizontal="center"/>
      <protection locked="0"/>
    </xf>
    <xf numFmtId="0" fontId="2" fillId="6" borderId="6" xfId="0" applyFont="1" applyFill="1" applyBorder="1" applyAlignment="1" applyProtection="1">
      <alignment horizontal="center" wrapText="1"/>
      <protection locked="0"/>
    </xf>
    <xf numFmtId="0" fontId="2" fillId="6" borderId="4" xfId="0" applyFont="1" applyFill="1" applyBorder="1" applyAlignment="1" applyProtection="1">
      <alignment horizontal="center" wrapText="1"/>
      <protection locked="0"/>
    </xf>
    <xf numFmtId="0" fontId="2" fillId="6" borderId="7" xfId="0" applyFont="1" applyFill="1" applyBorder="1" applyAlignment="1">
      <alignment horizontal="center"/>
    </xf>
    <xf numFmtId="0" fontId="2" fillId="6" borderId="23" xfId="0" applyFont="1" applyFill="1" applyBorder="1" applyAlignment="1">
      <alignment horizontal="center"/>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485775</xdr:colOff>
          <xdr:row>9</xdr:row>
          <xdr:rowOff>152400</xdr:rowOff>
        </xdr:from>
        <xdr:to>
          <xdr:col>8</xdr:col>
          <xdr:colOff>485775</xdr:colOff>
          <xdr:row>10</xdr:row>
          <xdr:rowOff>180975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Sociale woningbouw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9</xdr:row>
          <xdr:rowOff>66675</xdr:rowOff>
        </xdr:from>
        <xdr:to>
          <xdr:col>13</xdr:col>
          <xdr:colOff>495300</xdr:colOff>
          <xdr:row>10</xdr:row>
          <xdr:rowOff>342900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Middensegment (commercieel huur/koop: rijtjeswoningen, appartementen)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409575</xdr:colOff>
          <xdr:row>9</xdr:row>
          <xdr:rowOff>76200</xdr:rowOff>
        </xdr:from>
        <xdr:to>
          <xdr:col>17</xdr:col>
          <xdr:colOff>304800</xdr:colOff>
          <xdr:row>10</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Topsegment (2-kapper, vrijstaande woning, penthouse)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xdr:row>
          <xdr:rowOff>66675</xdr:rowOff>
        </xdr:from>
        <xdr:to>
          <xdr:col>7</xdr:col>
          <xdr:colOff>419100</xdr:colOff>
          <xdr:row>13</xdr:row>
          <xdr:rowOff>133350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Opstalgebonden (woning, tuin)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11</xdr:row>
          <xdr:rowOff>66675</xdr:rowOff>
        </xdr:from>
        <xdr:to>
          <xdr:col>9</xdr:col>
          <xdr:colOff>419100</xdr:colOff>
          <xdr:row>13</xdr:row>
          <xdr:rowOff>104775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Ook openbare ruimte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54</xdr:row>
          <xdr:rowOff>28575</xdr:rowOff>
        </xdr:from>
        <xdr:to>
          <xdr:col>6</xdr:col>
          <xdr:colOff>95250</xdr:colOff>
          <xdr:row>56</xdr:row>
          <xdr:rowOff>180975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A1. Gierzwaluw*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57</xdr:row>
          <xdr:rowOff>28575</xdr:rowOff>
        </xdr:from>
        <xdr:to>
          <xdr:col>6</xdr:col>
          <xdr:colOff>95250</xdr:colOff>
          <xdr:row>60</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A2. Huismus*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60</xdr:row>
          <xdr:rowOff>28575</xdr:rowOff>
        </xdr:from>
        <xdr:to>
          <xdr:col>6</xdr:col>
          <xdr:colOff>95250</xdr:colOff>
          <xdr:row>63</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A3. Gewone Dwergvleermuis*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63</xdr:row>
          <xdr:rowOff>28575</xdr:rowOff>
        </xdr:from>
        <xdr:to>
          <xdr:col>6</xdr:col>
          <xdr:colOff>95250</xdr:colOff>
          <xdr:row>66</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A4. Zwarte roodstaart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66</xdr:row>
          <xdr:rowOff>28575</xdr:rowOff>
        </xdr:from>
        <xdr:to>
          <xdr:col>6</xdr:col>
          <xdr:colOff>95250</xdr:colOff>
          <xdr:row>69</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A5. Bijen en vlinders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69</xdr:row>
          <xdr:rowOff>28575</xdr:rowOff>
        </xdr:from>
        <xdr:to>
          <xdr:col>6</xdr:col>
          <xdr:colOff>95250</xdr:colOff>
          <xdr:row>72</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A6. Huiszwaluw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72</xdr:row>
          <xdr:rowOff>28575</xdr:rowOff>
        </xdr:from>
        <xdr:to>
          <xdr:col>6</xdr:col>
          <xdr:colOff>95250</xdr:colOff>
          <xdr:row>75</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A7. Vrije maatregel: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98</xdr:row>
          <xdr:rowOff>28575</xdr:rowOff>
        </xdr:from>
        <xdr:to>
          <xdr:col>6</xdr:col>
          <xdr:colOff>95250</xdr:colOff>
          <xdr:row>100</xdr:row>
          <xdr:rowOff>190500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B1. Groen dak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101</xdr:row>
          <xdr:rowOff>19050</xdr:rowOff>
        </xdr:from>
        <xdr:to>
          <xdr:col>6</xdr:col>
          <xdr:colOff>19050</xdr:colOff>
          <xdr:row>103</xdr:row>
          <xdr:rowOff>171450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B2. Dak ingericht voor scholekster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104</xdr:row>
          <xdr:rowOff>28575</xdr:rowOff>
        </xdr:from>
        <xdr:to>
          <xdr:col>6</xdr:col>
          <xdr:colOff>95250</xdr:colOff>
          <xdr:row>107</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B3. Groene gevel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107</xdr:row>
          <xdr:rowOff>28575</xdr:rowOff>
        </xdr:from>
        <xdr:to>
          <xdr:col>6</xdr:col>
          <xdr:colOff>95250</xdr:colOff>
          <xdr:row>110</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B4. Geveltuin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114</xdr:row>
          <xdr:rowOff>28575</xdr:rowOff>
        </xdr:from>
        <xdr:to>
          <xdr:col>6</xdr:col>
          <xdr:colOff>95250</xdr:colOff>
          <xdr:row>116</xdr:row>
          <xdr:rowOff>180975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B6. Groene erfafscheiding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117</xdr:row>
          <xdr:rowOff>142875</xdr:rowOff>
        </xdr:from>
        <xdr:to>
          <xdr:col>6</xdr:col>
          <xdr:colOff>47625</xdr:colOff>
          <xdr:row>121</xdr:row>
          <xdr:rowOff>152400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B7. Egelpassages ('egelsnelweg' - egel kan zich vrij bewegen door het hele projectgebied d.m. v. openingetjes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110</xdr:row>
          <xdr:rowOff>28575</xdr:rowOff>
        </xdr:from>
        <xdr:to>
          <xdr:col>6</xdr:col>
          <xdr:colOff>95250</xdr:colOff>
          <xdr:row>113</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B5. Vrije maatregel: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122</xdr:row>
          <xdr:rowOff>19050</xdr:rowOff>
        </xdr:from>
        <xdr:to>
          <xdr:col>6</xdr:col>
          <xdr:colOff>0</xdr:colOff>
          <xdr:row>124</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B8. Inheemse boom planten in tuin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19050</xdr:rowOff>
        </xdr:from>
        <xdr:to>
          <xdr:col>5</xdr:col>
          <xdr:colOff>409575</xdr:colOff>
          <xdr:row>129</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B10. Binnen hele project alleen noodzakelijke verharding in bv. (voor)tuinen, oprit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130</xdr:row>
          <xdr:rowOff>28575</xdr:rowOff>
        </xdr:from>
        <xdr:to>
          <xdr:col>6</xdr:col>
          <xdr:colOff>95250</xdr:colOff>
          <xdr:row>133</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B11. Vrije maatregel:…………….**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159</xdr:row>
          <xdr:rowOff>28575</xdr:rowOff>
        </xdr:from>
        <xdr:to>
          <xdr:col>6</xdr:col>
          <xdr:colOff>95250</xdr:colOff>
          <xdr:row>162</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C1. Nestkast voor de boomklever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162</xdr:row>
          <xdr:rowOff>28575</xdr:rowOff>
        </xdr:from>
        <xdr:to>
          <xdr:col>6</xdr:col>
          <xdr:colOff>95250</xdr:colOff>
          <xdr:row>165</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C2. Nestkast grote bonte specht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165</xdr:row>
          <xdr:rowOff>28575</xdr:rowOff>
        </xdr:from>
        <xdr:to>
          <xdr:col>6</xdr:col>
          <xdr:colOff>95250</xdr:colOff>
          <xdr:row>168</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C3. Nestkast voor steenuil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168</xdr:row>
          <xdr:rowOff>28575</xdr:rowOff>
        </xdr:from>
        <xdr:to>
          <xdr:col>6</xdr:col>
          <xdr:colOff>95250</xdr:colOff>
          <xdr:row>171</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C4. Nestkast voor bosuil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171</xdr:row>
          <xdr:rowOff>28575</xdr:rowOff>
        </xdr:from>
        <xdr:to>
          <xdr:col>6</xdr:col>
          <xdr:colOff>95250</xdr:colOff>
          <xdr:row>174</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C5. Vleermuiskast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174</xdr:row>
          <xdr:rowOff>28575</xdr:rowOff>
        </xdr:from>
        <xdr:to>
          <xdr:col>6</xdr:col>
          <xdr:colOff>95250</xdr:colOff>
          <xdr:row>177</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C6. Vrije maatregel:………………….*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178</xdr:row>
          <xdr:rowOff>28575</xdr:rowOff>
        </xdr:from>
        <xdr:to>
          <xdr:col>6</xdr:col>
          <xdr:colOff>95250</xdr:colOff>
          <xdr:row>181</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C7. Extensief maaibeheer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181</xdr:row>
          <xdr:rowOff>28575</xdr:rowOff>
        </xdr:from>
        <xdr:to>
          <xdr:col>6</xdr:col>
          <xdr:colOff>95250</xdr:colOff>
          <xdr:row>184</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C8. Vergroenen en verfraaien van bermen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184</xdr:row>
          <xdr:rowOff>28575</xdr:rowOff>
        </xdr:from>
        <xdr:to>
          <xdr:col>5</xdr:col>
          <xdr:colOff>409575</xdr:colOff>
          <xdr:row>187</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C9. Cluster van 3 inheemse bomen van 1e grootte aanplanten of behouden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187</xdr:row>
          <xdr:rowOff>28575</xdr:rowOff>
        </xdr:from>
        <xdr:to>
          <xdr:col>6</xdr:col>
          <xdr:colOff>95250</xdr:colOff>
          <xdr:row>190</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C10. Rij van &gt;10 inheemse bomen van 1e grootte aanplanten of behouden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190</xdr:row>
          <xdr:rowOff>28575</xdr:rowOff>
        </xdr:from>
        <xdr:to>
          <xdr:col>6</xdr:col>
          <xdr:colOff>95250</xdr:colOff>
          <xdr:row>193</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C11. Takkenril/ stobbenwal aanleggen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193</xdr:row>
          <xdr:rowOff>28575</xdr:rowOff>
        </xdr:from>
        <xdr:to>
          <xdr:col>6</xdr:col>
          <xdr:colOff>95250</xdr:colOff>
          <xdr:row>196</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C12. Vogel- of vlinderbosje aanleggen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196</xdr:row>
          <xdr:rowOff>28575</xdr:rowOff>
        </xdr:from>
        <xdr:to>
          <xdr:col>5</xdr:col>
          <xdr:colOff>457200</xdr:colOff>
          <xdr:row>199</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C13. Aanleg haag (minimale lengte 100 meter)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199</xdr:row>
          <xdr:rowOff>28575</xdr:rowOff>
        </xdr:from>
        <xdr:to>
          <xdr:col>6</xdr:col>
          <xdr:colOff>95250</xdr:colOff>
          <xdr:row>202</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C14. Faunapassage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202</xdr:row>
          <xdr:rowOff>28575</xdr:rowOff>
        </xdr:from>
        <xdr:to>
          <xdr:col>5</xdr:col>
          <xdr:colOff>476250</xdr:colOff>
          <xdr:row>205</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C15. Pocketpark (minipark van min. 250m2)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205</xdr:row>
          <xdr:rowOff>28575</xdr:rowOff>
        </xdr:from>
        <xdr:to>
          <xdr:col>6</xdr:col>
          <xdr:colOff>0</xdr:colOff>
          <xdr:row>208</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C16. Verbinden groenstructuren op zelf gekozen manier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208</xdr:row>
          <xdr:rowOff>28575</xdr:rowOff>
        </xdr:from>
        <xdr:to>
          <xdr:col>6</xdr:col>
          <xdr:colOff>95250</xdr:colOff>
          <xdr:row>211</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C17. Beperken verharding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211</xdr:row>
          <xdr:rowOff>28575</xdr:rowOff>
        </xdr:from>
        <xdr:to>
          <xdr:col>6</xdr:col>
          <xdr:colOff>19050</xdr:colOff>
          <xdr:row>214</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C18. Geen buitenverlichting bij of op groen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214</xdr:row>
          <xdr:rowOff>28575</xdr:rowOff>
        </xdr:from>
        <xdr:to>
          <xdr:col>6</xdr:col>
          <xdr:colOff>95250</xdr:colOff>
          <xdr:row>217</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C19. Vrije maatregel:………………….*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218</xdr:row>
          <xdr:rowOff>28575</xdr:rowOff>
        </xdr:from>
        <xdr:to>
          <xdr:col>6</xdr:col>
          <xdr:colOff>95250</xdr:colOff>
          <xdr:row>221</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C20. Natuurvriendelijke oever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221</xdr:row>
          <xdr:rowOff>28575</xdr:rowOff>
        </xdr:from>
        <xdr:to>
          <xdr:col>6</xdr:col>
          <xdr:colOff>95250</xdr:colOff>
          <xdr:row>224</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C21. Ecologische wadi of bodempassage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224</xdr:row>
          <xdr:rowOff>28575</xdr:rowOff>
        </xdr:from>
        <xdr:to>
          <xdr:col>6</xdr:col>
          <xdr:colOff>95250</xdr:colOff>
          <xdr:row>227</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C22. Amfibieënpoel (minimaal 30 m2)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227</xdr:row>
          <xdr:rowOff>28575</xdr:rowOff>
        </xdr:from>
        <xdr:to>
          <xdr:col>6</xdr:col>
          <xdr:colOff>95250</xdr:colOff>
          <xdr:row>230</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C23. IJsvogelwand- of oever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230</xdr:row>
          <xdr:rowOff>28575</xdr:rowOff>
        </xdr:from>
        <xdr:to>
          <xdr:col>6</xdr:col>
          <xdr:colOff>95250</xdr:colOff>
          <xdr:row>233</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C24. Vrije maatregel:………………….*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124</xdr:row>
          <xdr:rowOff>28575</xdr:rowOff>
        </xdr:from>
        <xdr:to>
          <xdr:col>6</xdr:col>
          <xdr:colOff>0</xdr:colOff>
          <xdr:row>126</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B9. Struik aanplanten in tuin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11</xdr:row>
          <xdr:rowOff>66675</xdr:rowOff>
        </xdr:from>
        <xdr:to>
          <xdr:col>11</xdr:col>
          <xdr:colOff>419100</xdr:colOff>
          <xdr:row>13</xdr:row>
          <xdr:rowOff>133350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Opstalgebonden (woning, tuin)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11</xdr:row>
          <xdr:rowOff>76200</xdr:rowOff>
        </xdr:from>
        <xdr:to>
          <xdr:col>13</xdr:col>
          <xdr:colOff>447675</xdr:colOff>
          <xdr:row>13</xdr:row>
          <xdr:rowOff>114300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Ook openbare ruimte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11</xdr:row>
          <xdr:rowOff>19050</xdr:rowOff>
        </xdr:from>
        <xdr:to>
          <xdr:col>17</xdr:col>
          <xdr:colOff>561975</xdr:colOff>
          <xdr:row>13</xdr:row>
          <xdr:rowOff>57150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Ook openbare ruimte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11</xdr:row>
          <xdr:rowOff>66675</xdr:rowOff>
        </xdr:from>
        <xdr:to>
          <xdr:col>15</xdr:col>
          <xdr:colOff>419100</xdr:colOff>
          <xdr:row>13</xdr:row>
          <xdr:rowOff>133350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Opstalgebonden (woning, tuin)</a:t>
              </a:r>
            </a:p>
          </xdr:txBody>
        </xdr:sp>
        <xdr:clientData/>
      </xdr:twoCellAnchor>
    </mc:Choice>
    <mc:Fallback/>
  </mc:AlternateContent>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D2:W246"/>
  <sheetViews>
    <sheetView tabSelected="1" zoomScale="85" zoomScaleNormal="85" zoomScaleSheetLayoutView="110" workbookViewId="0">
      <selection activeCell="S15" sqref="S15:T16"/>
    </sheetView>
  </sheetViews>
  <sheetFormatPr defaultRowHeight="15"/>
  <cols>
    <col min="3" max="3" width="8.7109375" customWidth="1"/>
    <col min="4" max="4" width="6.85546875" customWidth="1"/>
    <col min="5" max="5" width="10.7109375" customWidth="1"/>
    <col min="6" max="6" width="7.28515625" customWidth="1"/>
  </cols>
  <sheetData>
    <row r="2" spans="4:20" ht="18" customHeight="1">
      <c r="D2" s="229" t="s">
        <v>0</v>
      </c>
      <c r="E2" s="229"/>
      <c r="F2" s="229"/>
      <c r="G2" s="229"/>
      <c r="H2" s="229"/>
      <c r="I2" s="229"/>
      <c r="J2" s="229"/>
      <c r="K2" s="229"/>
      <c r="L2" s="229"/>
      <c r="M2" s="229"/>
      <c r="N2" s="229"/>
      <c r="O2" s="229"/>
      <c r="P2" s="229"/>
      <c r="Q2" s="229"/>
      <c r="R2" s="229"/>
      <c r="S2" s="229"/>
      <c r="T2" s="229"/>
    </row>
    <row r="3" spans="4:20" ht="15" customHeight="1">
      <c r="D3" s="229"/>
      <c r="E3" s="229"/>
      <c r="F3" s="229"/>
      <c r="G3" s="229"/>
      <c r="H3" s="229"/>
      <c r="I3" s="229"/>
      <c r="J3" s="229"/>
      <c r="K3" s="229"/>
      <c r="L3" s="229"/>
      <c r="M3" s="229"/>
      <c r="N3" s="229"/>
      <c r="O3" s="229"/>
      <c r="P3" s="229"/>
      <c r="Q3" s="229"/>
      <c r="R3" s="229"/>
      <c r="S3" s="229"/>
      <c r="T3" s="229"/>
    </row>
    <row r="4" spans="4:20">
      <c r="D4" s="228" t="s">
        <v>1</v>
      </c>
      <c r="E4" s="228"/>
      <c r="F4" s="228"/>
      <c r="G4" s="228"/>
      <c r="H4" s="228"/>
      <c r="I4" s="228"/>
      <c r="J4" s="228"/>
      <c r="K4" s="228"/>
      <c r="L4" s="228"/>
      <c r="M4" s="228"/>
      <c r="N4" s="228"/>
      <c r="O4" s="228"/>
      <c r="P4" s="228"/>
      <c r="Q4" s="228"/>
      <c r="R4" s="228"/>
      <c r="S4" s="228"/>
      <c r="T4" s="228"/>
    </row>
    <row r="5" spans="4:20">
      <c r="D5" s="3"/>
      <c r="E5" s="3"/>
      <c r="F5" s="3"/>
      <c r="G5" s="3"/>
      <c r="H5" s="3"/>
      <c r="I5" s="3"/>
      <c r="J5" s="3"/>
      <c r="K5" s="3"/>
      <c r="L5" s="3"/>
      <c r="M5" s="3"/>
      <c r="N5" s="3"/>
      <c r="O5" s="2"/>
      <c r="P5" s="2"/>
      <c r="Q5" s="2"/>
      <c r="R5" s="2"/>
      <c r="S5" s="2"/>
      <c r="T5" s="2"/>
    </row>
    <row r="6" spans="4:20">
      <c r="D6" s="6" t="s">
        <v>2</v>
      </c>
      <c r="E6" s="147" t="s">
        <v>3</v>
      </c>
      <c r="F6" s="147"/>
      <c r="G6" s="147"/>
      <c r="H6" s="147"/>
      <c r="I6" s="147"/>
      <c r="J6" s="147"/>
      <c r="K6" s="147"/>
      <c r="L6" s="147"/>
      <c r="M6" s="147"/>
      <c r="N6" s="147"/>
      <c r="O6" s="7"/>
      <c r="P6" s="7"/>
      <c r="Q6" s="7"/>
      <c r="R6" s="7"/>
      <c r="S6" s="7"/>
      <c r="T6" s="7"/>
    </row>
    <row r="7" spans="4:20" ht="15" customHeight="1">
      <c r="D7" s="72" t="s">
        <v>4</v>
      </c>
      <c r="E7" s="72"/>
      <c r="F7" s="72"/>
      <c r="G7" s="72"/>
      <c r="H7" s="72"/>
      <c r="I7" s="72"/>
      <c r="J7" s="72"/>
      <c r="K7" s="72"/>
      <c r="L7" s="72"/>
      <c r="M7" s="72"/>
      <c r="N7" s="72"/>
      <c r="O7" s="72"/>
      <c r="P7" s="72"/>
      <c r="Q7" s="72"/>
      <c r="R7" s="72"/>
      <c r="S7" s="72"/>
      <c r="T7" s="72"/>
    </row>
    <row r="8" spans="4:20" ht="15" customHeight="1">
      <c r="D8" s="72"/>
      <c r="E8" s="72"/>
      <c r="F8" s="72"/>
      <c r="G8" s="72"/>
      <c r="H8" s="72"/>
      <c r="I8" s="72"/>
      <c r="J8" s="72"/>
      <c r="K8" s="72"/>
      <c r="L8" s="72"/>
      <c r="M8" s="72"/>
      <c r="N8" s="72"/>
      <c r="O8" s="72"/>
      <c r="P8" s="72"/>
      <c r="Q8" s="72"/>
      <c r="R8" s="72"/>
      <c r="S8" s="72"/>
      <c r="T8" s="72"/>
    </row>
    <row r="9" spans="4:20" ht="15.75" thickBot="1">
      <c r="D9" s="72"/>
      <c r="E9" s="72"/>
      <c r="F9" s="72"/>
      <c r="G9" s="72"/>
      <c r="H9" s="72"/>
      <c r="I9" s="72"/>
      <c r="J9" s="72"/>
      <c r="K9" s="72"/>
      <c r="L9" s="72"/>
      <c r="M9" s="72"/>
      <c r="N9" s="72"/>
      <c r="O9" s="72"/>
      <c r="P9" s="72"/>
      <c r="Q9" s="72"/>
      <c r="R9" s="72"/>
      <c r="S9" s="72"/>
      <c r="T9" s="72"/>
    </row>
    <row r="10" spans="4:20">
      <c r="D10" s="1"/>
      <c r="E10" s="136" t="s">
        <v>5</v>
      </c>
      <c r="F10" s="137"/>
      <c r="G10" s="139"/>
      <c r="H10" s="139"/>
      <c r="I10" s="139"/>
      <c r="J10" s="140"/>
      <c r="K10" s="143"/>
      <c r="L10" s="139"/>
      <c r="M10" s="139"/>
      <c r="N10" s="140"/>
      <c r="O10" s="139"/>
      <c r="P10" s="139"/>
      <c r="Q10" s="139"/>
      <c r="R10" s="145"/>
      <c r="S10" s="248" t="s">
        <v>6</v>
      </c>
      <c r="T10" s="249"/>
    </row>
    <row r="11" spans="4:20" ht="30" customHeight="1">
      <c r="D11" s="2"/>
      <c r="E11" s="98"/>
      <c r="F11" s="138"/>
      <c r="G11" s="141"/>
      <c r="H11" s="141"/>
      <c r="I11" s="141"/>
      <c r="J11" s="142"/>
      <c r="K11" s="144"/>
      <c r="L11" s="141"/>
      <c r="M11" s="141"/>
      <c r="N11" s="142"/>
      <c r="O11" s="141"/>
      <c r="P11" s="141"/>
      <c r="Q11" s="141"/>
      <c r="R11" s="146"/>
      <c r="S11" s="250"/>
      <c r="T11" s="251"/>
    </row>
    <row r="12" spans="4:20">
      <c r="D12" s="2"/>
      <c r="E12" s="113" t="s">
        <v>7</v>
      </c>
      <c r="F12" s="52"/>
      <c r="G12" s="166"/>
      <c r="H12" s="167"/>
      <c r="I12" s="166"/>
      <c r="J12" s="167"/>
      <c r="K12" s="166"/>
      <c r="L12" s="167"/>
      <c r="M12" s="166"/>
      <c r="N12" s="167"/>
      <c r="O12" s="166"/>
      <c r="P12" s="167"/>
      <c r="Q12" s="166"/>
      <c r="R12" s="263"/>
      <c r="S12" s="259"/>
      <c r="T12" s="260"/>
    </row>
    <row r="13" spans="4:20">
      <c r="D13" s="2"/>
      <c r="E13" s="35"/>
      <c r="F13" s="53"/>
      <c r="G13" s="168"/>
      <c r="H13" s="169"/>
      <c r="I13" s="168"/>
      <c r="J13" s="169"/>
      <c r="K13" s="168"/>
      <c r="L13" s="169"/>
      <c r="M13" s="168"/>
      <c r="N13" s="169"/>
      <c r="O13" s="168"/>
      <c r="P13" s="169"/>
      <c r="Q13" s="168"/>
      <c r="R13" s="264"/>
      <c r="S13" s="37"/>
      <c r="T13" s="261"/>
    </row>
    <row r="14" spans="4:20">
      <c r="D14" s="2"/>
      <c r="E14" s="188"/>
      <c r="F14" s="54"/>
      <c r="G14" s="170"/>
      <c r="H14" s="171"/>
      <c r="I14" s="170"/>
      <c r="J14" s="171"/>
      <c r="K14" s="170"/>
      <c r="L14" s="171"/>
      <c r="M14" s="170"/>
      <c r="N14" s="171"/>
      <c r="O14" s="170"/>
      <c r="P14" s="171"/>
      <c r="Q14" s="170"/>
      <c r="R14" s="265"/>
      <c r="S14" s="38"/>
      <c r="T14" s="262"/>
    </row>
    <row r="15" spans="4:20">
      <c r="D15" s="2"/>
      <c r="E15" s="74" t="s">
        <v>8</v>
      </c>
      <c r="F15" s="40"/>
      <c r="G15" s="162">
        <v>0</v>
      </c>
      <c r="H15" s="163"/>
      <c r="I15" s="162">
        <v>0</v>
      </c>
      <c r="J15" s="163"/>
      <c r="K15" s="162">
        <v>0</v>
      </c>
      <c r="L15" s="163"/>
      <c r="M15" s="162">
        <v>0</v>
      </c>
      <c r="N15" s="163"/>
      <c r="O15" s="162">
        <v>3</v>
      </c>
      <c r="P15" s="163"/>
      <c r="Q15" s="162">
        <v>0</v>
      </c>
      <c r="R15" s="189"/>
      <c r="S15" s="252">
        <f>G15+I15+K15+M15+O15+Q15</f>
        <v>3</v>
      </c>
      <c r="T15" s="253"/>
    </row>
    <row r="16" spans="4:20">
      <c r="D16" s="2"/>
      <c r="E16" s="98"/>
      <c r="F16" s="45"/>
      <c r="G16" s="164"/>
      <c r="H16" s="165"/>
      <c r="I16" s="164"/>
      <c r="J16" s="165"/>
      <c r="K16" s="164"/>
      <c r="L16" s="165"/>
      <c r="M16" s="164"/>
      <c r="N16" s="165"/>
      <c r="O16" s="164"/>
      <c r="P16" s="165"/>
      <c r="Q16" s="164"/>
      <c r="R16" s="190"/>
      <c r="S16" s="76"/>
      <c r="T16" s="254"/>
    </row>
    <row r="17" spans="4:20">
      <c r="D17" s="2"/>
      <c r="E17" s="154" t="s">
        <v>9</v>
      </c>
      <c r="F17" s="155"/>
      <c r="G17" s="158">
        <f>G15*2</f>
        <v>0</v>
      </c>
      <c r="H17" s="159"/>
      <c r="I17" s="158">
        <f>I15*3</f>
        <v>0</v>
      </c>
      <c r="J17" s="159"/>
      <c r="K17" s="158">
        <f>K15*4</f>
        <v>0</v>
      </c>
      <c r="L17" s="159"/>
      <c r="M17" s="158">
        <f>M15*6</f>
        <v>0</v>
      </c>
      <c r="N17" s="159"/>
      <c r="O17" s="158">
        <f>O15*6</f>
        <v>18</v>
      </c>
      <c r="P17" s="159"/>
      <c r="Q17" s="158">
        <f>Q15*9</f>
        <v>0</v>
      </c>
      <c r="R17" s="256"/>
      <c r="S17" s="255">
        <f>G17+I17+K17+M17+O17+Q17</f>
        <v>18</v>
      </c>
      <c r="T17" s="256"/>
    </row>
    <row r="18" spans="4:20">
      <c r="D18" s="2"/>
      <c r="E18" s="156"/>
      <c r="F18" s="157"/>
      <c r="G18" s="160"/>
      <c r="H18" s="161"/>
      <c r="I18" s="160"/>
      <c r="J18" s="161"/>
      <c r="K18" s="160"/>
      <c r="L18" s="161"/>
      <c r="M18" s="160"/>
      <c r="N18" s="161"/>
      <c r="O18" s="160"/>
      <c r="P18" s="161"/>
      <c r="Q18" s="160"/>
      <c r="R18" s="258"/>
      <c r="S18" s="257"/>
      <c r="T18" s="258"/>
    </row>
    <row r="19" spans="4:20">
      <c r="D19" s="2"/>
      <c r="E19" s="201" t="s">
        <v>10</v>
      </c>
      <c r="F19" s="202"/>
      <c r="G19" s="148">
        <f>G17/4</f>
        <v>0</v>
      </c>
      <c r="H19" s="149"/>
      <c r="I19" s="148">
        <f>I17/2</f>
        <v>0</v>
      </c>
      <c r="J19" s="149"/>
      <c r="K19" s="148">
        <f>K17/4</f>
        <v>0</v>
      </c>
      <c r="L19" s="149"/>
      <c r="M19" s="148">
        <f>M17/2</f>
        <v>0</v>
      </c>
      <c r="N19" s="149"/>
      <c r="O19" s="148">
        <f>O17/4</f>
        <v>4.5</v>
      </c>
      <c r="P19" s="149"/>
      <c r="Q19" s="148">
        <f>Q17/2</f>
        <v>0</v>
      </c>
      <c r="R19" s="253"/>
      <c r="S19" s="252">
        <f>G19+I19+K19+M19+O19+Q19</f>
        <v>4.5</v>
      </c>
      <c r="T19" s="253"/>
    </row>
    <row r="20" spans="4:20">
      <c r="D20" s="2"/>
      <c r="E20" s="203"/>
      <c r="F20" s="204"/>
      <c r="G20" s="152"/>
      <c r="H20" s="153"/>
      <c r="I20" s="152"/>
      <c r="J20" s="153"/>
      <c r="K20" s="152"/>
      <c r="L20" s="153"/>
      <c r="M20" s="152"/>
      <c r="N20" s="153"/>
      <c r="O20" s="152"/>
      <c r="P20" s="153"/>
      <c r="Q20" s="152"/>
      <c r="R20" s="254"/>
      <c r="S20" s="76"/>
      <c r="T20" s="254"/>
    </row>
    <row r="21" spans="4:20" ht="15" customHeight="1">
      <c r="D21" s="2"/>
      <c r="E21" s="75" t="s">
        <v>11</v>
      </c>
      <c r="F21" s="151"/>
      <c r="G21" s="191" t="s">
        <v>12</v>
      </c>
      <c r="H21" s="192"/>
      <c r="I21" s="192"/>
      <c r="J21" s="193"/>
      <c r="K21" s="191" t="s">
        <v>13</v>
      </c>
      <c r="L21" s="192"/>
      <c r="M21" s="192"/>
      <c r="N21" s="193"/>
      <c r="O21" s="191" t="s">
        <v>14</v>
      </c>
      <c r="P21" s="192"/>
      <c r="Q21" s="192"/>
      <c r="R21" s="199"/>
      <c r="S21" s="19"/>
      <c r="T21" s="20"/>
    </row>
    <row r="22" spans="4:20" ht="39" customHeight="1" thickBot="1">
      <c r="D22" s="2"/>
      <c r="E22" s="197"/>
      <c r="F22" s="198"/>
      <c r="G22" s="194"/>
      <c r="H22" s="195"/>
      <c r="I22" s="195"/>
      <c r="J22" s="196"/>
      <c r="K22" s="194"/>
      <c r="L22" s="195"/>
      <c r="M22" s="195"/>
      <c r="N22" s="196"/>
      <c r="O22" s="194"/>
      <c r="P22" s="195"/>
      <c r="Q22" s="195"/>
      <c r="R22" s="200"/>
      <c r="S22" s="21"/>
      <c r="T22" s="22"/>
    </row>
    <row r="23" spans="4:20">
      <c r="D23" s="2"/>
      <c r="E23" s="2"/>
      <c r="F23" s="2"/>
      <c r="G23" s="2"/>
      <c r="H23" s="2"/>
      <c r="I23" s="2"/>
      <c r="J23" s="2"/>
      <c r="K23" s="2"/>
      <c r="L23" s="2"/>
      <c r="M23" s="2"/>
      <c r="N23" s="2"/>
      <c r="O23" s="2"/>
      <c r="P23" s="2"/>
      <c r="Q23" s="2"/>
      <c r="R23" s="2"/>
      <c r="S23" s="2"/>
      <c r="T23" s="2"/>
    </row>
    <row r="24" spans="4:20">
      <c r="D24" s="230" t="s">
        <v>15</v>
      </c>
      <c r="E24" s="230"/>
      <c r="F24" s="230"/>
      <c r="G24" s="230"/>
      <c r="H24" s="230"/>
      <c r="I24" s="230"/>
      <c r="J24" s="230"/>
      <c r="K24" s="230"/>
      <c r="L24" s="230"/>
      <c r="M24" s="230"/>
      <c r="N24" s="230"/>
      <c r="O24" s="230"/>
      <c r="P24" s="230"/>
      <c r="Q24" s="230"/>
      <c r="R24" s="230"/>
      <c r="S24" s="230"/>
      <c r="T24" s="230"/>
    </row>
    <row r="25" spans="4:20" ht="15.75" thickBot="1">
      <c r="D25" s="13"/>
      <c r="E25" s="13"/>
      <c r="F25" s="13"/>
      <c r="G25" s="13"/>
      <c r="H25" s="13"/>
      <c r="I25" s="13"/>
      <c r="J25" s="13"/>
      <c r="K25" s="13"/>
      <c r="L25" s="13"/>
      <c r="M25" s="13"/>
      <c r="N25" s="13"/>
      <c r="O25" s="13"/>
      <c r="P25" s="13"/>
      <c r="Q25" s="13"/>
      <c r="R25" s="13"/>
      <c r="S25" s="13"/>
      <c r="T25" s="13"/>
    </row>
    <row r="26" spans="4:20" ht="15.75" thickBot="1">
      <c r="D26" s="2"/>
      <c r="E26" s="184" t="s">
        <v>16</v>
      </c>
      <c r="F26" s="185"/>
      <c r="G26" s="186"/>
      <c r="H26" s="187" t="s">
        <v>17</v>
      </c>
      <c r="I26" s="185"/>
      <c r="J26" s="186"/>
      <c r="K26" s="187" t="s">
        <v>18</v>
      </c>
      <c r="L26" s="186"/>
      <c r="M26" s="18" t="s">
        <v>19</v>
      </c>
      <c r="N26" s="18"/>
      <c r="O26" s="16"/>
      <c r="P26" s="16"/>
      <c r="Q26" s="16"/>
      <c r="R26" s="17"/>
      <c r="S26" s="2"/>
      <c r="T26" s="2"/>
    </row>
    <row r="27" spans="4:20" ht="15" customHeight="1">
      <c r="D27" s="2"/>
      <c r="E27" s="136" t="s">
        <v>20</v>
      </c>
      <c r="F27" s="183"/>
      <c r="G27" s="137"/>
      <c r="H27" s="174" t="s">
        <v>21</v>
      </c>
      <c r="I27" s="175"/>
      <c r="J27" s="176"/>
      <c r="K27" s="172">
        <f>T76</f>
        <v>0</v>
      </c>
      <c r="L27" s="173"/>
      <c r="M27" s="126"/>
      <c r="N27" s="127"/>
      <c r="O27" s="127"/>
      <c r="P27" s="127"/>
      <c r="Q27" s="127"/>
      <c r="R27" s="128"/>
      <c r="S27" s="2"/>
      <c r="T27" s="2"/>
    </row>
    <row r="28" spans="4:20">
      <c r="D28" s="2"/>
      <c r="E28" s="98"/>
      <c r="F28" s="45"/>
      <c r="G28" s="138"/>
      <c r="H28" s="177"/>
      <c r="I28" s="109"/>
      <c r="J28" s="178"/>
      <c r="K28" s="152"/>
      <c r="L28" s="153"/>
      <c r="M28" s="129"/>
      <c r="N28" s="130"/>
      <c r="O28" s="130"/>
      <c r="P28" s="130"/>
      <c r="Q28" s="130"/>
      <c r="R28" s="131"/>
      <c r="S28" s="2"/>
      <c r="T28" s="2"/>
    </row>
    <row r="29" spans="4:20" ht="15" customHeight="1">
      <c r="D29" s="2"/>
      <c r="E29" s="74" t="s">
        <v>22</v>
      </c>
      <c r="F29" s="40"/>
      <c r="G29" s="132"/>
      <c r="H29" s="179" t="s">
        <v>23</v>
      </c>
      <c r="I29" s="107"/>
      <c r="J29" s="180"/>
      <c r="K29" s="148">
        <f>T134</f>
        <v>0</v>
      </c>
      <c r="L29" s="149"/>
      <c r="M29" s="117"/>
      <c r="N29" s="118"/>
      <c r="O29" s="118"/>
      <c r="P29" s="118"/>
      <c r="Q29" s="118"/>
      <c r="R29" s="119"/>
      <c r="S29" s="2"/>
      <c r="T29" s="2"/>
    </row>
    <row r="30" spans="4:20">
      <c r="D30" s="2"/>
      <c r="E30" s="97"/>
      <c r="F30" s="41"/>
      <c r="G30" s="133"/>
      <c r="H30" s="181"/>
      <c r="I30" s="108"/>
      <c r="J30" s="182"/>
      <c r="K30" s="150"/>
      <c r="L30" s="151"/>
      <c r="M30" s="120"/>
      <c r="N30" s="121"/>
      <c r="O30" s="121"/>
      <c r="P30" s="121"/>
      <c r="Q30" s="121"/>
      <c r="R30" s="122"/>
      <c r="S30" s="2"/>
      <c r="T30" s="2"/>
    </row>
    <row r="31" spans="4:20">
      <c r="D31" s="2"/>
      <c r="E31" s="97"/>
      <c r="F31" s="41"/>
      <c r="G31" s="133"/>
      <c r="H31" s="177"/>
      <c r="I31" s="109"/>
      <c r="J31" s="178"/>
      <c r="K31" s="152"/>
      <c r="L31" s="153"/>
      <c r="M31" s="120"/>
      <c r="N31" s="121"/>
      <c r="O31" s="121"/>
      <c r="P31" s="121"/>
      <c r="Q31" s="121"/>
      <c r="R31" s="122"/>
      <c r="S31" s="2"/>
      <c r="T31" s="2"/>
    </row>
    <row r="32" spans="4:20" ht="15" customHeight="1">
      <c r="D32" s="2"/>
      <c r="E32" s="97"/>
      <c r="F32" s="41"/>
      <c r="G32" s="133"/>
      <c r="H32" s="179" t="s">
        <v>24</v>
      </c>
      <c r="I32" s="107"/>
      <c r="J32" s="180"/>
      <c r="K32" s="148">
        <f>T234</f>
        <v>0</v>
      </c>
      <c r="L32" s="149"/>
      <c r="M32" s="120"/>
      <c r="N32" s="121"/>
      <c r="O32" s="121"/>
      <c r="P32" s="121"/>
      <c r="Q32" s="121"/>
      <c r="R32" s="122"/>
      <c r="S32" s="2"/>
      <c r="T32" s="2"/>
    </row>
    <row r="33" spans="4:20">
      <c r="D33" s="2"/>
      <c r="E33" s="97"/>
      <c r="F33" s="41"/>
      <c r="G33" s="133"/>
      <c r="H33" s="181"/>
      <c r="I33" s="108"/>
      <c r="J33" s="182"/>
      <c r="K33" s="150"/>
      <c r="L33" s="151"/>
      <c r="M33" s="120"/>
      <c r="N33" s="121"/>
      <c r="O33" s="121"/>
      <c r="P33" s="121"/>
      <c r="Q33" s="121"/>
      <c r="R33" s="122"/>
      <c r="S33" s="2"/>
      <c r="T33" s="2"/>
    </row>
    <row r="34" spans="4:20">
      <c r="D34" s="2"/>
      <c r="E34" s="97"/>
      <c r="F34" s="41"/>
      <c r="G34" s="133"/>
      <c r="H34" s="177"/>
      <c r="I34" s="109"/>
      <c r="J34" s="178"/>
      <c r="K34" s="152"/>
      <c r="L34" s="153"/>
      <c r="M34" s="123"/>
      <c r="N34" s="124"/>
      <c r="O34" s="124"/>
      <c r="P34" s="124"/>
      <c r="Q34" s="124"/>
      <c r="R34" s="125"/>
      <c r="S34" s="2"/>
      <c r="T34" s="2"/>
    </row>
    <row r="35" spans="4:20" ht="15" customHeight="1">
      <c r="D35" s="2"/>
      <c r="E35" s="238" t="s">
        <v>25</v>
      </c>
      <c r="F35" s="239"/>
      <c r="G35" s="239"/>
      <c r="H35" s="239"/>
      <c r="I35" s="239"/>
      <c r="J35" s="240"/>
      <c r="K35" s="55">
        <f>K29+K32</f>
        <v>0</v>
      </c>
      <c r="L35" s="149"/>
      <c r="M35" s="117"/>
      <c r="N35" s="118"/>
      <c r="O35" s="118"/>
      <c r="P35" s="118"/>
      <c r="Q35" s="118"/>
      <c r="R35" s="119"/>
      <c r="S35" s="2"/>
      <c r="T35" s="2"/>
    </row>
    <row r="36" spans="4:20" ht="15" customHeight="1">
      <c r="D36" s="2"/>
      <c r="E36" s="241"/>
      <c r="F36" s="242"/>
      <c r="G36" s="242"/>
      <c r="H36" s="242"/>
      <c r="I36" s="242"/>
      <c r="J36" s="243"/>
      <c r="K36" s="77"/>
      <c r="L36" s="153"/>
      <c r="M36" s="123"/>
      <c r="N36" s="124"/>
      <c r="O36" s="124"/>
      <c r="P36" s="124"/>
      <c r="Q36" s="124"/>
      <c r="R36" s="125"/>
      <c r="S36" s="2"/>
      <c r="T36" s="2"/>
    </row>
    <row r="37" spans="4:20" ht="15" customHeight="1">
      <c r="D37" s="2"/>
      <c r="E37" s="154" t="s">
        <v>26</v>
      </c>
      <c r="F37" s="155"/>
      <c r="G37" s="155"/>
      <c r="H37" s="155"/>
      <c r="I37" s="155"/>
      <c r="J37" s="244"/>
      <c r="K37" s="231">
        <f>K27+K29+K32</f>
        <v>0</v>
      </c>
      <c r="L37" s="232"/>
      <c r="M37" s="120"/>
      <c r="N37" s="121"/>
      <c r="O37" s="121"/>
      <c r="P37" s="121"/>
      <c r="Q37" s="121"/>
      <c r="R37" s="122"/>
      <c r="S37" s="2"/>
      <c r="T37" s="2"/>
    </row>
    <row r="38" spans="4:20" ht="15.75" thickBot="1">
      <c r="D38" s="2"/>
      <c r="E38" s="245"/>
      <c r="F38" s="246"/>
      <c r="G38" s="246"/>
      <c r="H38" s="246"/>
      <c r="I38" s="246"/>
      <c r="J38" s="247"/>
      <c r="K38" s="233"/>
      <c r="L38" s="234"/>
      <c r="M38" s="235"/>
      <c r="N38" s="236"/>
      <c r="O38" s="236"/>
      <c r="P38" s="236"/>
      <c r="Q38" s="236"/>
      <c r="R38" s="237"/>
      <c r="S38" s="2"/>
      <c r="T38" s="2"/>
    </row>
    <row r="39" spans="4:20" ht="15" customHeight="1">
      <c r="D39" s="2"/>
      <c r="E39" s="2"/>
      <c r="F39" s="2"/>
      <c r="G39" s="4"/>
      <c r="H39" s="4"/>
      <c r="I39" s="4"/>
      <c r="J39" s="2"/>
      <c r="K39" s="2"/>
      <c r="L39" s="2"/>
      <c r="M39" s="2"/>
      <c r="N39" s="2"/>
      <c r="O39" s="2"/>
      <c r="P39" s="2"/>
      <c r="Q39" s="2"/>
      <c r="R39" s="2"/>
      <c r="S39" s="2"/>
      <c r="T39" s="2"/>
    </row>
    <row r="40" spans="4:20">
      <c r="D40" s="6" t="s">
        <v>27</v>
      </c>
      <c r="E40" s="6" t="s">
        <v>28</v>
      </c>
      <c r="F40" s="7"/>
      <c r="G40" s="7"/>
      <c r="H40" s="7"/>
      <c r="I40" s="7"/>
      <c r="J40" s="7"/>
      <c r="K40" s="7"/>
      <c r="L40" s="7"/>
      <c r="M40" s="7"/>
      <c r="N40" s="7"/>
      <c r="O40" s="7"/>
      <c r="P40" s="7"/>
      <c r="Q40" s="7"/>
      <c r="R40" s="7"/>
      <c r="S40" s="7"/>
      <c r="T40" s="7"/>
    </row>
    <row r="41" spans="4:20" ht="15" customHeight="1">
      <c r="D41" s="72" t="s">
        <v>29</v>
      </c>
      <c r="E41" s="72"/>
      <c r="F41" s="72"/>
      <c r="G41" s="72"/>
      <c r="H41" s="72"/>
      <c r="I41" s="72"/>
      <c r="J41" s="72"/>
      <c r="K41" s="72"/>
      <c r="L41" s="72"/>
      <c r="M41" s="72"/>
      <c r="N41" s="72"/>
      <c r="O41" s="72"/>
      <c r="P41" s="72"/>
      <c r="Q41" s="72"/>
      <c r="R41" s="72"/>
      <c r="S41" s="72"/>
      <c r="T41" s="72"/>
    </row>
    <row r="42" spans="4:20">
      <c r="D42" s="72"/>
      <c r="E42" s="72"/>
      <c r="F42" s="72"/>
      <c r="G42" s="72"/>
      <c r="H42" s="72"/>
      <c r="I42" s="72"/>
      <c r="J42" s="72"/>
      <c r="K42" s="72"/>
      <c r="L42" s="72"/>
      <c r="M42" s="72"/>
      <c r="N42" s="72"/>
      <c r="O42" s="72"/>
      <c r="P42" s="72"/>
      <c r="Q42" s="72"/>
      <c r="R42" s="72"/>
      <c r="S42" s="72"/>
      <c r="T42" s="72"/>
    </row>
    <row r="43" spans="4:20">
      <c r="D43" s="72"/>
      <c r="E43" s="72"/>
      <c r="F43" s="72"/>
      <c r="G43" s="72"/>
      <c r="H43" s="72"/>
      <c r="I43" s="72"/>
      <c r="J43" s="72"/>
      <c r="K43" s="72"/>
      <c r="L43" s="72"/>
      <c r="M43" s="72"/>
      <c r="N43" s="72"/>
      <c r="O43" s="72"/>
      <c r="P43" s="72"/>
      <c r="Q43" s="72"/>
      <c r="R43" s="72"/>
      <c r="S43" s="72"/>
      <c r="T43" s="72"/>
    </row>
    <row r="44" spans="4:20">
      <c r="D44" s="72"/>
      <c r="E44" s="72"/>
      <c r="F44" s="72"/>
      <c r="G44" s="72"/>
      <c r="H44" s="72"/>
      <c r="I44" s="72"/>
      <c r="J44" s="72"/>
      <c r="K44" s="72"/>
      <c r="L44" s="72"/>
      <c r="M44" s="72"/>
      <c r="N44" s="72"/>
      <c r="O44" s="72"/>
      <c r="P44" s="72"/>
      <c r="Q44" s="72"/>
      <c r="R44" s="72"/>
      <c r="S44" s="72"/>
      <c r="T44" s="72"/>
    </row>
    <row r="45" spans="4:20">
      <c r="D45" s="72"/>
      <c r="E45" s="72"/>
      <c r="F45" s="72"/>
      <c r="G45" s="72"/>
      <c r="H45" s="72"/>
      <c r="I45" s="72"/>
      <c r="J45" s="72"/>
      <c r="K45" s="72"/>
      <c r="L45" s="72"/>
      <c r="M45" s="72"/>
      <c r="N45" s="72"/>
      <c r="O45" s="72"/>
      <c r="P45" s="72"/>
      <c r="Q45" s="72"/>
      <c r="R45" s="72"/>
      <c r="S45" s="72"/>
      <c r="T45" s="72"/>
    </row>
    <row r="46" spans="4:20">
      <c r="D46" s="72"/>
      <c r="E46" s="72"/>
      <c r="F46" s="72"/>
      <c r="G46" s="72"/>
      <c r="H46" s="72"/>
      <c r="I46" s="72"/>
      <c r="J46" s="72"/>
      <c r="K46" s="72"/>
      <c r="L46" s="72"/>
      <c r="M46" s="72"/>
      <c r="N46" s="72"/>
      <c r="O46" s="72"/>
      <c r="P46" s="72"/>
      <c r="Q46" s="72"/>
      <c r="R46" s="72"/>
      <c r="S46" s="72"/>
      <c r="T46" s="72"/>
    </row>
    <row r="47" spans="4:20">
      <c r="D47" s="72"/>
      <c r="E47" s="72"/>
      <c r="F47" s="72"/>
      <c r="G47" s="72"/>
      <c r="H47" s="72"/>
      <c r="I47" s="72"/>
      <c r="J47" s="72"/>
      <c r="K47" s="72"/>
      <c r="L47" s="72"/>
      <c r="M47" s="72"/>
      <c r="N47" s="72"/>
      <c r="O47" s="72"/>
      <c r="P47" s="72"/>
      <c r="Q47" s="72"/>
      <c r="R47" s="72"/>
      <c r="S47" s="72"/>
      <c r="T47" s="72"/>
    </row>
    <row r="48" spans="4:20">
      <c r="D48" s="72"/>
      <c r="E48" s="72"/>
      <c r="F48" s="72"/>
      <c r="G48" s="72"/>
      <c r="H48" s="72"/>
      <c r="I48" s="72"/>
      <c r="J48" s="72"/>
      <c r="K48" s="72"/>
      <c r="L48" s="72"/>
      <c r="M48" s="72"/>
      <c r="N48" s="72"/>
      <c r="O48" s="72"/>
      <c r="P48" s="72"/>
      <c r="Q48" s="72"/>
      <c r="R48" s="72"/>
      <c r="S48" s="72"/>
      <c r="T48" s="72"/>
    </row>
    <row r="49" spans="4:20">
      <c r="D49" s="72"/>
      <c r="E49" s="72"/>
      <c r="F49" s="72"/>
      <c r="G49" s="72"/>
      <c r="H49" s="72"/>
      <c r="I49" s="72"/>
      <c r="J49" s="72"/>
      <c r="K49" s="72"/>
      <c r="L49" s="72"/>
      <c r="M49" s="72"/>
      <c r="N49" s="72"/>
      <c r="O49" s="72"/>
      <c r="P49" s="72"/>
      <c r="Q49" s="72"/>
      <c r="R49" s="72"/>
      <c r="S49" s="72"/>
      <c r="T49" s="72"/>
    </row>
    <row r="50" spans="4:20">
      <c r="D50" s="72"/>
      <c r="E50" s="72"/>
      <c r="F50" s="72"/>
      <c r="G50" s="72"/>
      <c r="H50" s="72"/>
      <c r="I50" s="72"/>
      <c r="J50" s="72"/>
      <c r="K50" s="72"/>
      <c r="L50" s="72"/>
      <c r="M50" s="72"/>
      <c r="N50" s="72"/>
      <c r="O50" s="72"/>
      <c r="P50" s="72"/>
      <c r="Q50" s="72"/>
      <c r="R50" s="72"/>
      <c r="S50" s="72"/>
      <c r="T50" s="72"/>
    </row>
    <row r="51" spans="4:20">
      <c r="D51" s="72"/>
      <c r="E51" s="72"/>
      <c r="F51" s="72"/>
      <c r="G51" s="72"/>
      <c r="H51" s="72"/>
      <c r="I51" s="72"/>
      <c r="J51" s="72"/>
      <c r="K51" s="72"/>
      <c r="L51" s="72"/>
      <c r="M51" s="72"/>
      <c r="N51" s="72"/>
      <c r="O51" s="72"/>
      <c r="P51" s="72"/>
      <c r="Q51" s="72"/>
      <c r="R51" s="72"/>
      <c r="S51" s="72"/>
      <c r="T51" s="72"/>
    </row>
    <row r="52" spans="4:20" ht="15.75" thickBot="1">
      <c r="D52" s="72"/>
      <c r="E52" s="72"/>
      <c r="F52" s="72"/>
      <c r="G52" s="72"/>
      <c r="H52" s="72"/>
      <c r="I52" s="72"/>
      <c r="J52" s="72"/>
      <c r="K52" s="72"/>
      <c r="L52" s="72"/>
      <c r="M52" s="72"/>
      <c r="N52" s="72"/>
      <c r="O52" s="72"/>
      <c r="P52" s="72"/>
      <c r="Q52" s="72"/>
      <c r="R52" s="72"/>
      <c r="S52" s="72"/>
      <c r="T52" s="72"/>
    </row>
    <row r="53" spans="4:20">
      <c r="D53" s="115" t="s">
        <v>30</v>
      </c>
      <c r="E53" s="100"/>
      <c r="F53" s="100"/>
      <c r="G53" s="100" t="s">
        <v>18</v>
      </c>
      <c r="H53" s="100"/>
      <c r="I53" s="100"/>
      <c r="J53" s="100" t="s">
        <v>31</v>
      </c>
      <c r="K53" s="100"/>
      <c r="L53" s="100"/>
      <c r="M53" s="100" t="s">
        <v>32</v>
      </c>
      <c r="N53" s="100"/>
      <c r="O53" s="100"/>
      <c r="P53" s="100" t="s">
        <v>33</v>
      </c>
      <c r="Q53" s="100"/>
      <c r="R53" s="100"/>
      <c r="S53" s="266" t="s">
        <v>34</v>
      </c>
      <c r="T53" s="268" t="s">
        <v>18</v>
      </c>
    </row>
    <row r="54" spans="4:20">
      <c r="D54" s="116"/>
      <c r="E54" s="101"/>
      <c r="F54" s="101"/>
      <c r="G54" s="101"/>
      <c r="H54" s="101"/>
      <c r="I54" s="101"/>
      <c r="J54" s="101"/>
      <c r="K54" s="101"/>
      <c r="L54" s="101"/>
      <c r="M54" s="101"/>
      <c r="N54" s="101"/>
      <c r="O54" s="101"/>
      <c r="P54" s="101"/>
      <c r="Q54" s="101"/>
      <c r="R54" s="101"/>
      <c r="S54" s="267"/>
      <c r="T54" s="269"/>
    </row>
    <row r="55" spans="4:20" ht="15" customHeight="1">
      <c r="D55" s="113"/>
      <c r="E55" s="114"/>
      <c r="F55" s="114"/>
      <c r="G55" s="99" t="s">
        <v>35</v>
      </c>
      <c r="H55" s="99"/>
      <c r="I55" s="99"/>
      <c r="J55" s="107" t="s">
        <v>36</v>
      </c>
      <c r="K55" s="107"/>
      <c r="L55" s="107"/>
      <c r="M55" s="40" t="s">
        <v>37</v>
      </c>
      <c r="N55" s="40"/>
      <c r="O55" s="40"/>
      <c r="P55" s="40" t="s">
        <v>38</v>
      </c>
      <c r="Q55" s="40"/>
      <c r="R55" s="40"/>
      <c r="S55" s="57">
        <v>0</v>
      </c>
      <c r="T55" s="59">
        <f>S55</f>
        <v>0</v>
      </c>
    </row>
    <row r="56" spans="4:20">
      <c r="D56" s="37"/>
      <c r="E56" s="36"/>
      <c r="F56" s="36"/>
      <c r="G56" s="95"/>
      <c r="H56" s="95"/>
      <c r="I56" s="95"/>
      <c r="J56" s="108"/>
      <c r="K56" s="108"/>
      <c r="L56" s="108"/>
      <c r="M56" s="41"/>
      <c r="N56" s="41"/>
      <c r="O56" s="41"/>
      <c r="P56" s="41"/>
      <c r="Q56" s="41"/>
      <c r="R56" s="41"/>
      <c r="S56" s="58"/>
      <c r="T56" s="60"/>
    </row>
    <row r="57" spans="4:20" ht="15" customHeight="1">
      <c r="D57" s="38"/>
      <c r="E57" s="39"/>
      <c r="F57" s="39"/>
      <c r="G57" s="96"/>
      <c r="H57" s="96"/>
      <c r="I57" s="96"/>
      <c r="J57" s="109"/>
      <c r="K57" s="109"/>
      <c r="L57" s="109"/>
      <c r="M57" s="45"/>
      <c r="N57" s="45"/>
      <c r="O57" s="45"/>
      <c r="P57" s="45"/>
      <c r="Q57" s="45"/>
      <c r="R57" s="45"/>
      <c r="S57" s="105"/>
      <c r="T57" s="106"/>
    </row>
    <row r="58" spans="4:20" ht="15" customHeight="1">
      <c r="D58" s="113"/>
      <c r="E58" s="114"/>
      <c r="F58" s="114"/>
      <c r="G58" s="102" t="s">
        <v>39</v>
      </c>
      <c r="H58" s="102"/>
      <c r="I58" s="102"/>
      <c r="J58" s="107" t="s">
        <v>40</v>
      </c>
      <c r="K58" s="107"/>
      <c r="L58" s="107"/>
      <c r="M58" s="40" t="s">
        <v>37</v>
      </c>
      <c r="N58" s="40"/>
      <c r="O58" s="40"/>
      <c r="P58" s="40" t="s">
        <v>41</v>
      </c>
      <c r="Q58" s="40"/>
      <c r="R58" s="40"/>
      <c r="S58" s="28">
        <v>0</v>
      </c>
      <c r="T58" s="8">
        <f>S58*1</f>
        <v>0</v>
      </c>
    </row>
    <row r="59" spans="4:20">
      <c r="D59" s="37"/>
      <c r="E59" s="36"/>
      <c r="F59" s="36"/>
      <c r="G59" s="103" t="s">
        <v>42</v>
      </c>
      <c r="H59" s="103"/>
      <c r="I59" s="103"/>
      <c r="J59" s="108"/>
      <c r="K59" s="108"/>
      <c r="L59" s="108"/>
      <c r="M59" s="41"/>
      <c r="N59" s="41"/>
      <c r="O59" s="41"/>
      <c r="P59" s="41"/>
      <c r="Q59" s="41"/>
      <c r="R59" s="41"/>
      <c r="S59" s="58">
        <v>0</v>
      </c>
      <c r="T59" s="60">
        <f>S59*2</f>
        <v>0</v>
      </c>
    </row>
    <row r="60" spans="4:20">
      <c r="D60" s="38"/>
      <c r="E60" s="39"/>
      <c r="F60" s="39"/>
      <c r="G60" s="104"/>
      <c r="H60" s="104"/>
      <c r="I60" s="104"/>
      <c r="J60" s="109"/>
      <c r="K60" s="109"/>
      <c r="L60" s="109"/>
      <c r="M60" s="45"/>
      <c r="N60" s="45"/>
      <c r="O60" s="45"/>
      <c r="P60" s="45"/>
      <c r="Q60" s="45"/>
      <c r="R60" s="45"/>
      <c r="S60" s="105"/>
      <c r="T60" s="106"/>
    </row>
    <row r="61" spans="4:20" ht="15" customHeight="1">
      <c r="D61" s="113"/>
      <c r="E61" s="114"/>
      <c r="F61" s="114"/>
      <c r="G61" s="99" t="s">
        <v>35</v>
      </c>
      <c r="H61" s="99"/>
      <c r="I61" s="99"/>
      <c r="J61" s="107" t="s">
        <v>43</v>
      </c>
      <c r="K61" s="107"/>
      <c r="L61" s="107"/>
      <c r="M61" s="40" t="s">
        <v>44</v>
      </c>
      <c r="N61" s="40"/>
      <c r="O61" s="40"/>
      <c r="P61" s="40" t="s">
        <v>45</v>
      </c>
      <c r="Q61" s="40"/>
      <c r="R61" s="40"/>
      <c r="S61" s="57">
        <v>0</v>
      </c>
      <c r="T61" s="59">
        <f t="shared" ref="T61" si="0">S61</f>
        <v>0</v>
      </c>
    </row>
    <row r="62" spans="4:20">
      <c r="D62" s="37"/>
      <c r="E62" s="36"/>
      <c r="F62" s="36"/>
      <c r="G62" s="95"/>
      <c r="H62" s="95"/>
      <c r="I62" s="95"/>
      <c r="J62" s="108"/>
      <c r="K62" s="108"/>
      <c r="L62" s="108"/>
      <c r="M62" s="41"/>
      <c r="N62" s="41"/>
      <c r="O62" s="41"/>
      <c r="P62" s="41"/>
      <c r="Q62" s="41"/>
      <c r="R62" s="41"/>
      <c r="S62" s="58"/>
      <c r="T62" s="60"/>
    </row>
    <row r="63" spans="4:20">
      <c r="D63" s="38"/>
      <c r="E63" s="39"/>
      <c r="F63" s="39"/>
      <c r="G63" s="96"/>
      <c r="H63" s="96"/>
      <c r="I63" s="96"/>
      <c r="J63" s="109"/>
      <c r="K63" s="109"/>
      <c r="L63" s="109"/>
      <c r="M63" s="45"/>
      <c r="N63" s="45"/>
      <c r="O63" s="45"/>
      <c r="P63" s="45"/>
      <c r="Q63" s="45"/>
      <c r="R63" s="45"/>
      <c r="S63" s="105"/>
      <c r="T63" s="106"/>
    </row>
    <row r="64" spans="4:20" ht="15" customHeight="1">
      <c r="D64" s="113"/>
      <c r="E64" s="114"/>
      <c r="F64" s="114"/>
      <c r="G64" s="99" t="s">
        <v>35</v>
      </c>
      <c r="H64" s="99"/>
      <c r="I64" s="99"/>
      <c r="J64" s="107" t="s">
        <v>46</v>
      </c>
      <c r="K64" s="107"/>
      <c r="L64" s="107"/>
      <c r="M64" s="40" t="s">
        <v>47</v>
      </c>
      <c r="N64" s="40"/>
      <c r="O64" s="40"/>
      <c r="P64" s="40" t="s">
        <v>48</v>
      </c>
      <c r="Q64" s="40"/>
      <c r="R64" s="40"/>
      <c r="S64" s="57">
        <v>0</v>
      </c>
      <c r="T64" s="59">
        <f t="shared" ref="T64" si="1">S64</f>
        <v>0</v>
      </c>
    </row>
    <row r="65" spans="4:20">
      <c r="D65" s="37"/>
      <c r="E65" s="36"/>
      <c r="F65" s="36"/>
      <c r="G65" s="95"/>
      <c r="H65" s="95"/>
      <c r="I65" s="95"/>
      <c r="J65" s="108"/>
      <c r="K65" s="108"/>
      <c r="L65" s="108"/>
      <c r="M65" s="41"/>
      <c r="N65" s="41"/>
      <c r="O65" s="41"/>
      <c r="P65" s="41"/>
      <c r="Q65" s="41"/>
      <c r="R65" s="41"/>
      <c r="S65" s="58"/>
      <c r="T65" s="60"/>
    </row>
    <row r="66" spans="4:20">
      <c r="D66" s="38"/>
      <c r="E66" s="39"/>
      <c r="F66" s="39"/>
      <c r="G66" s="96"/>
      <c r="H66" s="96"/>
      <c r="I66" s="96"/>
      <c r="J66" s="109"/>
      <c r="K66" s="109"/>
      <c r="L66" s="109"/>
      <c r="M66" s="45"/>
      <c r="N66" s="45"/>
      <c r="O66" s="45"/>
      <c r="P66" s="45"/>
      <c r="Q66" s="45"/>
      <c r="R66" s="45"/>
      <c r="S66" s="105"/>
      <c r="T66" s="106"/>
    </row>
    <row r="67" spans="4:20" ht="15" customHeight="1">
      <c r="D67" s="113"/>
      <c r="E67" s="114"/>
      <c r="F67" s="114"/>
      <c r="G67" s="99" t="s">
        <v>49</v>
      </c>
      <c r="H67" s="99"/>
      <c r="I67" s="99"/>
      <c r="J67" s="107" t="s">
        <v>50</v>
      </c>
      <c r="K67" s="107"/>
      <c r="L67" s="107"/>
      <c r="M67" s="110" t="s">
        <v>51</v>
      </c>
      <c r="N67" s="110"/>
      <c r="O67" s="110"/>
      <c r="P67" s="40" t="s">
        <v>52</v>
      </c>
      <c r="Q67" s="40"/>
      <c r="R67" s="40"/>
      <c r="S67" s="57">
        <v>0</v>
      </c>
      <c r="T67" s="59">
        <f t="shared" ref="T67" si="2">S67</f>
        <v>0</v>
      </c>
    </row>
    <row r="68" spans="4:20">
      <c r="D68" s="37"/>
      <c r="E68" s="36"/>
      <c r="F68" s="36"/>
      <c r="G68" s="95"/>
      <c r="H68" s="95"/>
      <c r="I68" s="95"/>
      <c r="J68" s="108"/>
      <c r="K68" s="108"/>
      <c r="L68" s="108"/>
      <c r="M68" s="111"/>
      <c r="N68" s="111"/>
      <c r="O68" s="111"/>
      <c r="P68" s="41"/>
      <c r="Q68" s="41"/>
      <c r="R68" s="41"/>
      <c r="S68" s="58"/>
      <c r="T68" s="60"/>
    </row>
    <row r="69" spans="4:20">
      <c r="D69" s="38"/>
      <c r="E69" s="39"/>
      <c r="F69" s="39"/>
      <c r="G69" s="96"/>
      <c r="H69" s="96"/>
      <c r="I69" s="96"/>
      <c r="J69" s="109"/>
      <c r="K69" s="109"/>
      <c r="L69" s="109"/>
      <c r="M69" s="112"/>
      <c r="N69" s="112"/>
      <c r="O69" s="112"/>
      <c r="P69" s="45"/>
      <c r="Q69" s="45"/>
      <c r="R69" s="45"/>
      <c r="S69" s="105"/>
      <c r="T69" s="106"/>
    </row>
    <row r="70" spans="4:20" ht="15" customHeight="1">
      <c r="D70" s="113"/>
      <c r="E70" s="114"/>
      <c r="F70" s="114"/>
      <c r="G70" s="99" t="s">
        <v>53</v>
      </c>
      <c r="H70" s="99"/>
      <c r="I70" s="99"/>
      <c r="J70" s="107" t="s">
        <v>54</v>
      </c>
      <c r="K70" s="107"/>
      <c r="L70" s="107"/>
      <c r="M70" s="40" t="s">
        <v>55</v>
      </c>
      <c r="N70" s="40"/>
      <c r="O70" s="40"/>
      <c r="P70" s="40"/>
      <c r="Q70" s="40"/>
      <c r="R70" s="40"/>
      <c r="S70" s="57">
        <v>0</v>
      </c>
      <c r="T70" s="59">
        <f t="shared" ref="T70" si="3">S70</f>
        <v>0</v>
      </c>
    </row>
    <row r="71" spans="4:20">
      <c r="D71" s="37"/>
      <c r="E71" s="36"/>
      <c r="F71" s="36"/>
      <c r="G71" s="95"/>
      <c r="H71" s="95"/>
      <c r="I71" s="95"/>
      <c r="J71" s="108"/>
      <c r="K71" s="108"/>
      <c r="L71" s="108"/>
      <c r="M71" s="41"/>
      <c r="N71" s="41"/>
      <c r="O71" s="41"/>
      <c r="P71" s="41"/>
      <c r="Q71" s="41"/>
      <c r="R71" s="41"/>
      <c r="S71" s="58"/>
      <c r="T71" s="60"/>
    </row>
    <row r="72" spans="4:20">
      <c r="D72" s="38"/>
      <c r="E72" s="39"/>
      <c r="F72" s="39"/>
      <c r="G72" s="96"/>
      <c r="H72" s="96"/>
      <c r="I72" s="96"/>
      <c r="J72" s="109"/>
      <c r="K72" s="109"/>
      <c r="L72" s="109"/>
      <c r="M72" s="45"/>
      <c r="N72" s="45"/>
      <c r="O72" s="45"/>
      <c r="P72" s="45"/>
      <c r="Q72" s="45"/>
      <c r="R72" s="45"/>
      <c r="S72" s="105"/>
      <c r="T72" s="106"/>
    </row>
    <row r="73" spans="4:20" ht="15" customHeight="1">
      <c r="D73" s="113"/>
      <c r="E73" s="114"/>
      <c r="F73" s="114"/>
      <c r="G73" s="99" t="s">
        <v>56</v>
      </c>
      <c r="H73" s="99"/>
      <c r="I73" s="99"/>
      <c r="J73" s="107" t="s">
        <v>57</v>
      </c>
      <c r="K73" s="107"/>
      <c r="L73" s="107"/>
      <c r="M73" s="40"/>
      <c r="N73" s="40"/>
      <c r="O73" s="40"/>
      <c r="P73" s="40" t="s">
        <v>58</v>
      </c>
      <c r="Q73" s="40"/>
      <c r="R73" s="40"/>
      <c r="S73" s="57">
        <v>0</v>
      </c>
      <c r="T73" s="59">
        <f t="shared" ref="T73" si="4">S73</f>
        <v>0</v>
      </c>
    </row>
    <row r="74" spans="4:20" ht="15" customHeight="1">
      <c r="D74" s="37"/>
      <c r="E74" s="36"/>
      <c r="F74" s="36"/>
      <c r="G74" s="95"/>
      <c r="H74" s="95"/>
      <c r="I74" s="95"/>
      <c r="J74" s="108"/>
      <c r="K74" s="108"/>
      <c r="L74" s="108"/>
      <c r="M74" s="41"/>
      <c r="N74" s="41"/>
      <c r="O74" s="41"/>
      <c r="P74" s="41"/>
      <c r="Q74" s="41"/>
      <c r="R74" s="41"/>
      <c r="S74" s="58"/>
      <c r="T74" s="60"/>
    </row>
    <row r="75" spans="4:20">
      <c r="D75" s="38"/>
      <c r="E75" s="39"/>
      <c r="F75" s="39"/>
      <c r="G75" s="96"/>
      <c r="H75" s="96"/>
      <c r="I75" s="96"/>
      <c r="J75" s="109"/>
      <c r="K75" s="109"/>
      <c r="L75" s="109"/>
      <c r="M75" s="45"/>
      <c r="N75" s="45"/>
      <c r="O75" s="45"/>
      <c r="P75" s="45"/>
      <c r="Q75" s="45"/>
      <c r="R75" s="45"/>
      <c r="S75" s="105"/>
      <c r="T75" s="106"/>
    </row>
    <row r="76" spans="4:20">
      <c r="D76" s="87" t="s">
        <v>59</v>
      </c>
      <c r="E76" s="88"/>
      <c r="F76" s="88"/>
      <c r="G76" s="91"/>
      <c r="H76" s="91"/>
      <c r="I76" s="91"/>
      <c r="J76" s="91"/>
      <c r="K76" s="91"/>
      <c r="L76" s="91"/>
      <c r="M76" s="91"/>
      <c r="N76" s="91"/>
      <c r="O76" s="91"/>
      <c r="P76" s="91"/>
      <c r="Q76" s="91"/>
      <c r="R76" s="91"/>
      <c r="S76" s="91"/>
      <c r="T76" s="93">
        <f>T55+T58+T59+T61+T64+T67+T70+R82+T73</f>
        <v>0</v>
      </c>
    </row>
    <row r="77" spans="4:20" ht="15.75" thickBot="1">
      <c r="D77" s="89"/>
      <c r="E77" s="90"/>
      <c r="F77" s="90"/>
      <c r="G77" s="92"/>
      <c r="H77" s="92"/>
      <c r="I77" s="92"/>
      <c r="J77" s="92"/>
      <c r="K77" s="92"/>
      <c r="L77" s="92"/>
      <c r="M77" s="92"/>
      <c r="N77" s="92"/>
      <c r="O77" s="92"/>
      <c r="P77" s="92"/>
      <c r="Q77" s="92"/>
      <c r="R77" s="92"/>
      <c r="S77" s="92"/>
      <c r="T77" s="94"/>
    </row>
    <row r="78" spans="4:20">
      <c r="D78" s="61" t="s">
        <v>60</v>
      </c>
      <c r="E78" s="134"/>
      <c r="F78" s="134"/>
      <c r="G78" s="134"/>
      <c r="H78" s="134"/>
      <c r="I78" s="134"/>
      <c r="J78" s="134"/>
      <c r="K78" s="134"/>
      <c r="L78" s="134"/>
      <c r="M78" s="134"/>
      <c r="N78" s="134"/>
      <c r="O78" s="134"/>
      <c r="P78" s="134"/>
      <c r="Q78" s="134"/>
      <c r="R78" s="134"/>
      <c r="S78" s="134"/>
      <c r="T78" s="134"/>
    </row>
    <row r="79" spans="4:20">
      <c r="D79" s="135"/>
      <c r="E79" s="135"/>
      <c r="F79" s="135"/>
      <c r="G79" s="135"/>
      <c r="H79" s="135"/>
      <c r="I79" s="135"/>
      <c r="J79" s="135"/>
      <c r="K79" s="135"/>
      <c r="L79" s="135"/>
      <c r="M79" s="135"/>
      <c r="N79" s="135"/>
      <c r="O79" s="135"/>
      <c r="P79" s="135"/>
      <c r="Q79" s="135"/>
      <c r="R79" s="135"/>
      <c r="S79" s="135"/>
      <c r="T79" s="135"/>
    </row>
    <row r="80" spans="4:20">
      <c r="D80" s="135"/>
      <c r="E80" s="135"/>
      <c r="F80" s="135"/>
      <c r="G80" s="135"/>
      <c r="H80" s="135"/>
      <c r="I80" s="135"/>
      <c r="J80" s="135"/>
      <c r="K80" s="135"/>
      <c r="L80" s="135"/>
      <c r="M80" s="135"/>
      <c r="N80" s="135"/>
      <c r="O80" s="135"/>
      <c r="P80" s="135"/>
      <c r="Q80" s="135"/>
      <c r="R80" s="135"/>
      <c r="S80" s="135"/>
      <c r="T80" s="135"/>
    </row>
    <row r="81" spans="4:20">
      <c r="D81" s="135"/>
      <c r="E81" s="135"/>
      <c r="F81" s="135"/>
      <c r="G81" s="135"/>
      <c r="H81" s="135"/>
      <c r="I81" s="135"/>
      <c r="J81" s="135"/>
      <c r="K81" s="135"/>
      <c r="L81" s="135"/>
      <c r="M81" s="135"/>
      <c r="N81" s="135"/>
      <c r="O81" s="135"/>
      <c r="P81" s="135"/>
      <c r="Q81" s="135"/>
      <c r="R81" s="135"/>
      <c r="S81" s="135"/>
      <c r="T81" s="135"/>
    </row>
    <row r="82" spans="4:20">
      <c r="D82" s="63" t="s">
        <v>61</v>
      </c>
      <c r="E82" s="63"/>
      <c r="F82" s="63"/>
      <c r="G82" s="63"/>
      <c r="H82" s="63"/>
      <c r="I82" s="63"/>
      <c r="J82" s="63"/>
      <c r="K82" s="63"/>
      <c r="L82" s="63"/>
      <c r="M82" s="63"/>
      <c r="N82" s="63"/>
      <c r="O82" s="63"/>
      <c r="P82" s="63"/>
      <c r="Q82" s="63"/>
      <c r="R82" s="63"/>
      <c r="S82" s="63"/>
      <c r="T82" s="63"/>
    </row>
    <row r="83" spans="4:20">
      <c r="D83" s="205"/>
      <c r="E83" s="206"/>
      <c r="F83" s="206"/>
      <c r="G83" s="206"/>
      <c r="H83" s="206"/>
      <c r="I83" s="206"/>
      <c r="J83" s="206"/>
      <c r="K83" s="206"/>
      <c r="L83" s="206"/>
      <c r="M83" s="206"/>
      <c r="N83" s="206"/>
      <c r="O83" s="206"/>
      <c r="P83" s="206"/>
      <c r="Q83" s="206"/>
      <c r="R83" s="206"/>
      <c r="S83" s="206"/>
      <c r="T83" s="207"/>
    </row>
    <row r="84" spans="4:20">
      <c r="D84" s="208"/>
      <c r="E84" s="209"/>
      <c r="F84" s="209"/>
      <c r="G84" s="209"/>
      <c r="H84" s="209"/>
      <c r="I84" s="209"/>
      <c r="J84" s="209"/>
      <c r="K84" s="209"/>
      <c r="L84" s="209"/>
      <c r="M84" s="209"/>
      <c r="N84" s="209"/>
      <c r="O84" s="209"/>
      <c r="P84" s="209"/>
      <c r="Q84" s="209"/>
      <c r="R84" s="209"/>
      <c r="S84" s="209"/>
      <c r="T84" s="210"/>
    </row>
    <row r="85" spans="4:20">
      <c r="D85" s="208"/>
      <c r="E85" s="209"/>
      <c r="F85" s="209"/>
      <c r="G85" s="209"/>
      <c r="H85" s="209"/>
      <c r="I85" s="209"/>
      <c r="J85" s="209"/>
      <c r="K85" s="209"/>
      <c r="L85" s="209"/>
      <c r="M85" s="209"/>
      <c r="N85" s="209"/>
      <c r="O85" s="209"/>
      <c r="P85" s="209"/>
      <c r="Q85" s="209"/>
      <c r="R85" s="209"/>
      <c r="S85" s="209"/>
      <c r="T85" s="210"/>
    </row>
    <row r="86" spans="4:20">
      <c r="D86" s="208"/>
      <c r="E86" s="209"/>
      <c r="F86" s="209"/>
      <c r="G86" s="209"/>
      <c r="H86" s="209"/>
      <c r="I86" s="209"/>
      <c r="J86" s="209"/>
      <c r="K86" s="209"/>
      <c r="L86" s="209"/>
      <c r="M86" s="209"/>
      <c r="N86" s="209"/>
      <c r="O86" s="209"/>
      <c r="P86" s="209"/>
      <c r="Q86" s="209"/>
      <c r="R86" s="209"/>
      <c r="S86" s="209"/>
      <c r="T86" s="210"/>
    </row>
    <row r="87" spans="4:20">
      <c r="D87" s="208"/>
      <c r="E87" s="209"/>
      <c r="F87" s="209"/>
      <c r="G87" s="209"/>
      <c r="H87" s="209"/>
      <c r="I87" s="209"/>
      <c r="J87" s="209"/>
      <c r="K87" s="209"/>
      <c r="L87" s="209"/>
      <c r="M87" s="209"/>
      <c r="N87" s="209"/>
      <c r="O87" s="209"/>
      <c r="P87" s="209"/>
      <c r="Q87" s="209"/>
      <c r="R87" s="209"/>
      <c r="S87" s="209"/>
      <c r="T87" s="210"/>
    </row>
    <row r="88" spans="4:20">
      <c r="D88" s="208"/>
      <c r="E88" s="209"/>
      <c r="F88" s="209"/>
      <c r="G88" s="209"/>
      <c r="H88" s="209"/>
      <c r="I88" s="209"/>
      <c r="J88" s="209"/>
      <c r="K88" s="209"/>
      <c r="L88" s="209"/>
      <c r="M88" s="209"/>
      <c r="N88" s="209"/>
      <c r="O88" s="209"/>
      <c r="P88" s="209"/>
      <c r="Q88" s="209"/>
      <c r="R88" s="209"/>
      <c r="S88" s="209"/>
      <c r="T88" s="210"/>
    </row>
    <row r="89" spans="4:20">
      <c r="D89" s="208"/>
      <c r="E89" s="209"/>
      <c r="F89" s="209"/>
      <c r="G89" s="209"/>
      <c r="H89" s="209"/>
      <c r="I89" s="209"/>
      <c r="J89" s="209"/>
      <c r="K89" s="209"/>
      <c r="L89" s="209"/>
      <c r="M89" s="209"/>
      <c r="N89" s="209"/>
      <c r="O89" s="209"/>
      <c r="P89" s="209"/>
      <c r="Q89" s="209"/>
      <c r="R89" s="209"/>
      <c r="S89" s="209"/>
      <c r="T89" s="210"/>
    </row>
    <row r="90" spans="4:20">
      <c r="D90" s="211"/>
      <c r="E90" s="212"/>
      <c r="F90" s="212"/>
      <c r="G90" s="212"/>
      <c r="H90" s="212"/>
      <c r="I90" s="212"/>
      <c r="J90" s="212"/>
      <c r="K90" s="212"/>
      <c r="L90" s="212"/>
      <c r="M90" s="212"/>
      <c r="N90" s="212"/>
      <c r="O90" s="212"/>
      <c r="P90" s="212"/>
      <c r="Q90" s="212"/>
      <c r="R90" s="212"/>
      <c r="S90" s="212"/>
      <c r="T90" s="213"/>
    </row>
    <row r="91" spans="4:20">
      <c r="D91" s="5"/>
      <c r="E91" s="5"/>
      <c r="F91" s="5"/>
      <c r="G91" s="5"/>
      <c r="H91" s="5"/>
      <c r="I91" s="5"/>
      <c r="J91" s="5"/>
      <c r="K91" s="5"/>
      <c r="L91" s="5"/>
      <c r="M91" s="5"/>
      <c r="N91" s="5"/>
      <c r="O91" s="5"/>
      <c r="P91" s="5"/>
      <c r="Q91" s="5"/>
      <c r="R91" s="5"/>
      <c r="S91" s="5"/>
      <c r="T91" s="5"/>
    </row>
    <row r="92" spans="4:20">
      <c r="D92" s="6" t="s">
        <v>62</v>
      </c>
      <c r="E92" s="6" t="s">
        <v>63</v>
      </c>
      <c r="F92" s="7"/>
      <c r="G92" s="7"/>
      <c r="H92" s="7"/>
      <c r="I92" s="7"/>
      <c r="J92" s="7"/>
      <c r="K92" s="7"/>
      <c r="L92" s="7"/>
      <c r="M92" s="7"/>
      <c r="N92" s="7"/>
      <c r="O92" s="7"/>
      <c r="P92" s="7"/>
      <c r="Q92" s="7"/>
      <c r="R92" s="7"/>
      <c r="S92" s="7"/>
      <c r="T92" s="7"/>
    </row>
    <row r="93" spans="4:20">
      <c r="D93" s="72" t="s">
        <v>64</v>
      </c>
      <c r="E93" s="72"/>
      <c r="F93" s="72"/>
      <c r="G93" s="72"/>
      <c r="H93" s="72"/>
      <c r="I93" s="72"/>
      <c r="J93" s="72"/>
      <c r="K93" s="72"/>
      <c r="L93" s="72"/>
      <c r="M93" s="72"/>
      <c r="N93" s="72"/>
      <c r="O93" s="72"/>
      <c r="P93" s="72"/>
      <c r="Q93" s="72"/>
      <c r="R93" s="72"/>
      <c r="S93" s="72"/>
      <c r="T93" s="72"/>
    </row>
    <row r="94" spans="4:20">
      <c r="D94" s="72"/>
      <c r="E94" s="72"/>
      <c r="F94" s="72"/>
      <c r="G94" s="72"/>
      <c r="H94" s="72"/>
      <c r="I94" s="72"/>
      <c r="J94" s="72"/>
      <c r="K94" s="72"/>
      <c r="L94" s="72"/>
      <c r="M94" s="72"/>
      <c r="N94" s="72"/>
      <c r="O94" s="72"/>
      <c r="P94" s="72"/>
      <c r="Q94" s="72"/>
      <c r="R94" s="72"/>
      <c r="S94" s="72"/>
      <c r="T94" s="72"/>
    </row>
    <row r="95" spans="4:20" ht="15.75" customHeight="1" thickBot="1">
      <c r="D95" s="2"/>
      <c r="E95" s="2"/>
      <c r="F95" s="2"/>
      <c r="G95" s="2"/>
      <c r="H95" s="2"/>
      <c r="I95" s="2"/>
      <c r="J95" s="2"/>
      <c r="K95" s="2"/>
      <c r="L95" s="2"/>
      <c r="M95" s="2"/>
      <c r="N95" s="2"/>
      <c r="O95" s="2"/>
      <c r="P95" s="2"/>
      <c r="Q95" s="2"/>
      <c r="R95" s="2"/>
      <c r="S95" s="2"/>
      <c r="T95" s="2"/>
    </row>
    <row r="96" spans="4:20">
      <c r="D96" s="64" t="s">
        <v>30</v>
      </c>
      <c r="E96" s="65"/>
      <c r="F96" s="65"/>
      <c r="G96" s="65" t="s">
        <v>65</v>
      </c>
      <c r="H96" s="65"/>
      <c r="I96" s="65"/>
      <c r="J96" s="65"/>
      <c r="K96" s="65"/>
      <c r="L96" s="65" t="s">
        <v>66</v>
      </c>
      <c r="M96" s="65"/>
      <c r="N96" s="65"/>
      <c r="O96" s="65" t="s">
        <v>67</v>
      </c>
      <c r="P96" s="65"/>
      <c r="Q96" s="65"/>
      <c r="R96" s="65"/>
      <c r="S96" s="68" t="s">
        <v>34</v>
      </c>
      <c r="T96" s="70" t="s">
        <v>18</v>
      </c>
    </row>
    <row r="97" spans="4:23">
      <c r="D97" s="66"/>
      <c r="E97" s="67"/>
      <c r="F97" s="67"/>
      <c r="G97" s="67"/>
      <c r="H97" s="67"/>
      <c r="I97" s="67"/>
      <c r="J97" s="67"/>
      <c r="K97" s="67"/>
      <c r="L97" s="67"/>
      <c r="M97" s="67"/>
      <c r="N97" s="67"/>
      <c r="O97" s="67"/>
      <c r="P97" s="67"/>
      <c r="Q97" s="67"/>
      <c r="R97" s="67"/>
      <c r="S97" s="69"/>
      <c r="T97" s="71"/>
    </row>
    <row r="98" spans="4:23" ht="15" customHeight="1">
      <c r="D98" s="42" t="s">
        <v>68</v>
      </c>
      <c r="E98" s="43"/>
      <c r="F98" s="43"/>
      <c r="G98" s="43"/>
      <c r="H98" s="43"/>
      <c r="I98" s="43"/>
      <c r="J98" s="43"/>
      <c r="K98" s="43"/>
      <c r="L98" s="43"/>
      <c r="M98" s="43"/>
      <c r="N98" s="43"/>
      <c r="O98" s="43"/>
      <c r="P98" s="43"/>
      <c r="Q98" s="43"/>
      <c r="R98" s="43"/>
      <c r="S98" s="43"/>
      <c r="T98" s="44"/>
    </row>
    <row r="99" spans="4:23" ht="15" customHeight="1">
      <c r="D99" s="74"/>
      <c r="E99" s="55"/>
      <c r="F99" s="55"/>
      <c r="G99" s="78" t="s">
        <v>69</v>
      </c>
      <c r="H99" s="78"/>
      <c r="I99" s="78"/>
      <c r="J99" s="78"/>
      <c r="K99" s="78"/>
      <c r="L99" s="40" t="s">
        <v>70</v>
      </c>
      <c r="M99" s="40"/>
      <c r="N99" s="40"/>
      <c r="O99" s="40" t="s">
        <v>71</v>
      </c>
      <c r="P99" s="40"/>
      <c r="Q99" s="40"/>
      <c r="R99" s="40"/>
      <c r="S99" s="31">
        <v>0</v>
      </c>
      <c r="T99" s="24">
        <f>S99*0.3</f>
        <v>0</v>
      </c>
      <c r="U99" s="23" t="s">
        <v>72</v>
      </c>
      <c r="V99" s="23"/>
      <c r="W99" s="2"/>
    </row>
    <row r="100" spans="4:23">
      <c r="D100" s="75"/>
      <c r="E100" s="56"/>
      <c r="F100" s="56"/>
      <c r="G100" s="79" t="s">
        <v>73</v>
      </c>
      <c r="H100" s="79"/>
      <c r="I100" s="79"/>
      <c r="J100" s="79"/>
      <c r="K100" s="79"/>
      <c r="L100" s="41"/>
      <c r="M100" s="41"/>
      <c r="N100" s="41"/>
      <c r="O100" s="41"/>
      <c r="P100" s="41"/>
      <c r="Q100" s="41"/>
      <c r="R100" s="41"/>
      <c r="S100" s="32">
        <v>0</v>
      </c>
      <c r="T100" s="25">
        <f>S100*0.36</f>
        <v>0</v>
      </c>
      <c r="U100" s="23" t="s">
        <v>72</v>
      </c>
      <c r="V100" s="23"/>
      <c r="W100" s="2"/>
    </row>
    <row r="101" spans="4:23" ht="42.75" customHeight="1">
      <c r="D101" s="76"/>
      <c r="E101" s="77"/>
      <c r="F101" s="77"/>
      <c r="G101" s="96" t="s">
        <v>74</v>
      </c>
      <c r="H101" s="96"/>
      <c r="I101" s="96"/>
      <c r="J101" s="96"/>
      <c r="K101" s="96"/>
      <c r="L101" s="45"/>
      <c r="M101" s="45"/>
      <c r="N101" s="45"/>
      <c r="O101" s="45"/>
      <c r="P101" s="45"/>
      <c r="Q101" s="45"/>
      <c r="R101" s="45"/>
      <c r="S101" s="33">
        <v>0</v>
      </c>
      <c r="T101" s="26">
        <f>S101*0.42</f>
        <v>0</v>
      </c>
      <c r="U101" s="23" t="s">
        <v>72</v>
      </c>
      <c r="V101" s="23"/>
      <c r="W101" s="2"/>
    </row>
    <row r="102" spans="4:23">
      <c r="D102" s="97"/>
      <c r="E102" s="56"/>
      <c r="F102" s="56"/>
      <c r="G102" s="79" t="s">
        <v>75</v>
      </c>
      <c r="H102" s="79"/>
      <c r="I102" s="79"/>
      <c r="J102" s="79"/>
      <c r="K102" s="79"/>
      <c r="L102" s="41" t="s">
        <v>76</v>
      </c>
      <c r="M102" s="41"/>
      <c r="N102" s="41"/>
      <c r="O102" s="95" t="s">
        <v>77</v>
      </c>
      <c r="P102" s="95"/>
      <c r="Q102" s="95"/>
      <c r="R102" s="95"/>
      <c r="S102" s="82">
        <v>0</v>
      </c>
      <c r="T102" s="85">
        <f>S102*0.3</f>
        <v>0</v>
      </c>
      <c r="U102" s="2"/>
      <c r="V102" s="2"/>
      <c r="W102" s="2"/>
    </row>
    <row r="103" spans="4:23">
      <c r="D103" s="75"/>
      <c r="E103" s="56"/>
      <c r="F103" s="56"/>
      <c r="G103" s="79"/>
      <c r="H103" s="79"/>
      <c r="I103" s="79"/>
      <c r="J103" s="79"/>
      <c r="K103" s="79"/>
      <c r="L103" s="41"/>
      <c r="M103" s="41"/>
      <c r="N103" s="41"/>
      <c r="O103" s="95"/>
      <c r="P103" s="95"/>
      <c r="Q103" s="95"/>
      <c r="R103" s="95"/>
      <c r="S103" s="82"/>
      <c r="T103" s="85"/>
      <c r="U103" s="23" t="s">
        <v>72</v>
      </c>
      <c r="V103" s="23"/>
      <c r="W103" s="2"/>
    </row>
    <row r="104" spans="4:23" ht="18" customHeight="1">
      <c r="D104" s="76"/>
      <c r="E104" s="77"/>
      <c r="F104" s="77"/>
      <c r="G104" s="80"/>
      <c r="H104" s="80"/>
      <c r="I104" s="80"/>
      <c r="J104" s="80"/>
      <c r="K104" s="80"/>
      <c r="L104" s="45"/>
      <c r="M104" s="45"/>
      <c r="N104" s="45"/>
      <c r="O104" s="96"/>
      <c r="P104" s="96"/>
      <c r="Q104" s="96"/>
      <c r="R104" s="96"/>
      <c r="S104" s="83"/>
      <c r="T104" s="86"/>
      <c r="U104" s="2"/>
      <c r="V104" s="2"/>
      <c r="W104" s="2"/>
    </row>
    <row r="105" spans="4:23">
      <c r="D105" s="74"/>
      <c r="E105" s="55"/>
      <c r="F105" s="55"/>
      <c r="G105" s="99" t="s">
        <v>78</v>
      </c>
      <c r="H105" s="99"/>
      <c r="I105" s="99"/>
      <c r="J105" s="99"/>
      <c r="K105" s="99"/>
      <c r="L105" s="40" t="s">
        <v>79</v>
      </c>
      <c r="M105" s="40"/>
      <c r="N105" s="40"/>
      <c r="O105" s="40" t="s">
        <v>80</v>
      </c>
      <c r="P105" s="40"/>
      <c r="Q105" s="40"/>
      <c r="R105" s="40"/>
      <c r="S105" s="81">
        <v>0</v>
      </c>
      <c r="T105" s="84">
        <f>S105*5</f>
        <v>0</v>
      </c>
    </row>
    <row r="106" spans="4:23">
      <c r="D106" s="75"/>
      <c r="E106" s="56"/>
      <c r="F106" s="56"/>
      <c r="G106" s="95"/>
      <c r="H106" s="95"/>
      <c r="I106" s="95"/>
      <c r="J106" s="95"/>
      <c r="K106" s="95"/>
      <c r="L106" s="41"/>
      <c r="M106" s="41"/>
      <c r="N106" s="41"/>
      <c r="O106" s="41"/>
      <c r="P106" s="41"/>
      <c r="Q106" s="41"/>
      <c r="R106" s="41"/>
      <c r="S106" s="82"/>
      <c r="T106" s="85"/>
    </row>
    <row r="107" spans="4:23">
      <c r="D107" s="76"/>
      <c r="E107" s="77"/>
      <c r="F107" s="77"/>
      <c r="G107" s="96"/>
      <c r="H107" s="96"/>
      <c r="I107" s="96"/>
      <c r="J107" s="96"/>
      <c r="K107" s="96"/>
      <c r="L107" s="45"/>
      <c r="M107" s="45"/>
      <c r="N107" s="45"/>
      <c r="O107" s="45"/>
      <c r="P107" s="45"/>
      <c r="Q107" s="45"/>
      <c r="R107" s="45"/>
      <c r="S107" s="83"/>
      <c r="T107" s="86"/>
    </row>
    <row r="108" spans="4:23">
      <c r="D108" s="97"/>
      <c r="E108" s="56"/>
      <c r="F108" s="56"/>
      <c r="G108" s="95" t="s">
        <v>81</v>
      </c>
      <c r="H108" s="95"/>
      <c r="I108" s="95"/>
      <c r="J108" s="95"/>
      <c r="K108" s="95"/>
      <c r="L108" s="41" t="s">
        <v>79</v>
      </c>
      <c r="M108" s="41"/>
      <c r="N108" s="41"/>
      <c r="O108" s="41" t="s">
        <v>82</v>
      </c>
      <c r="P108" s="41"/>
      <c r="Q108" s="41"/>
      <c r="R108" s="41"/>
      <c r="S108" s="82">
        <v>0</v>
      </c>
      <c r="T108" s="85">
        <f>S108</f>
        <v>0</v>
      </c>
    </row>
    <row r="109" spans="4:23">
      <c r="D109" s="75"/>
      <c r="E109" s="56"/>
      <c r="F109" s="56"/>
      <c r="G109" s="95"/>
      <c r="H109" s="95"/>
      <c r="I109" s="95"/>
      <c r="J109" s="95"/>
      <c r="K109" s="95"/>
      <c r="L109" s="41"/>
      <c r="M109" s="41"/>
      <c r="N109" s="41"/>
      <c r="O109" s="41"/>
      <c r="P109" s="41"/>
      <c r="Q109" s="41"/>
      <c r="R109" s="41"/>
      <c r="S109" s="82"/>
      <c r="T109" s="85"/>
    </row>
    <row r="110" spans="4:23">
      <c r="D110" s="76"/>
      <c r="E110" s="77"/>
      <c r="F110" s="77"/>
      <c r="G110" s="96"/>
      <c r="H110" s="96"/>
      <c r="I110" s="96"/>
      <c r="J110" s="96"/>
      <c r="K110" s="96"/>
      <c r="L110" s="45"/>
      <c r="M110" s="45"/>
      <c r="N110" s="45"/>
      <c r="O110" s="45"/>
      <c r="P110" s="45"/>
      <c r="Q110" s="45"/>
      <c r="R110" s="45"/>
      <c r="S110" s="83"/>
      <c r="T110" s="86"/>
    </row>
    <row r="111" spans="4:23">
      <c r="D111" s="74"/>
      <c r="E111" s="55"/>
      <c r="F111" s="55"/>
      <c r="G111" s="78" t="s">
        <v>58</v>
      </c>
      <c r="H111" s="78"/>
      <c r="I111" s="78"/>
      <c r="J111" s="78"/>
      <c r="K111" s="78"/>
      <c r="L111" s="40" t="s">
        <v>83</v>
      </c>
      <c r="M111" s="40"/>
      <c r="N111" s="40"/>
      <c r="O111" s="40" t="s">
        <v>84</v>
      </c>
      <c r="P111" s="40"/>
      <c r="Q111" s="40"/>
      <c r="R111" s="40"/>
      <c r="S111" s="81">
        <v>0</v>
      </c>
      <c r="T111" s="84">
        <v>0</v>
      </c>
    </row>
    <row r="112" spans="4:23">
      <c r="D112" s="75"/>
      <c r="E112" s="56"/>
      <c r="F112" s="56"/>
      <c r="G112" s="79"/>
      <c r="H112" s="79"/>
      <c r="I112" s="79"/>
      <c r="J112" s="79"/>
      <c r="K112" s="79"/>
      <c r="L112" s="41"/>
      <c r="M112" s="41"/>
      <c r="N112" s="41"/>
      <c r="O112" s="41"/>
      <c r="P112" s="41"/>
      <c r="Q112" s="41"/>
      <c r="R112" s="41"/>
      <c r="S112" s="82"/>
      <c r="T112" s="85"/>
    </row>
    <row r="113" spans="4:23">
      <c r="D113" s="76"/>
      <c r="E113" s="77"/>
      <c r="F113" s="77"/>
      <c r="G113" s="79"/>
      <c r="H113" s="79"/>
      <c r="I113" s="79"/>
      <c r="J113" s="79"/>
      <c r="K113" s="79"/>
      <c r="L113" s="41"/>
      <c r="M113" s="41"/>
      <c r="N113" s="41"/>
      <c r="O113" s="41"/>
      <c r="P113" s="41"/>
      <c r="Q113" s="41"/>
      <c r="R113" s="41"/>
      <c r="S113" s="82"/>
      <c r="T113" s="85"/>
    </row>
    <row r="114" spans="4:23" ht="15" customHeight="1">
      <c r="D114" s="42" t="s">
        <v>85</v>
      </c>
      <c r="E114" s="43"/>
      <c r="F114" s="43"/>
      <c r="G114" s="43"/>
      <c r="H114" s="43"/>
      <c r="I114" s="43"/>
      <c r="J114" s="43"/>
      <c r="K114" s="43"/>
      <c r="L114" s="43"/>
      <c r="M114" s="43"/>
      <c r="N114" s="43"/>
      <c r="O114" s="43"/>
      <c r="P114" s="43"/>
      <c r="Q114" s="43"/>
      <c r="R114" s="43"/>
      <c r="S114" s="43"/>
      <c r="T114" s="44"/>
    </row>
    <row r="115" spans="4:23" ht="15" customHeight="1">
      <c r="D115" s="74"/>
      <c r="E115" s="40"/>
      <c r="F115" s="40"/>
      <c r="G115" s="99" t="s">
        <v>86</v>
      </c>
      <c r="H115" s="99"/>
      <c r="I115" s="99"/>
      <c r="J115" s="99"/>
      <c r="K115" s="99"/>
      <c r="L115" s="40" t="s">
        <v>79</v>
      </c>
      <c r="M115" s="40"/>
      <c r="N115" s="40"/>
      <c r="O115" s="40" t="s">
        <v>87</v>
      </c>
      <c r="P115" s="40"/>
      <c r="Q115" s="40"/>
      <c r="R115" s="40"/>
      <c r="S115" s="28">
        <v>0</v>
      </c>
      <c r="T115" s="8">
        <f>S115</f>
        <v>0</v>
      </c>
    </row>
    <row r="116" spans="4:23">
      <c r="D116" s="97"/>
      <c r="E116" s="41"/>
      <c r="F116" s="41"/>
      <c r="G116" s="95" t="s">
        <v>88</v>
      </c>
      <c r="H116" s="95"/>
      <c r="I116" s="95"/>
      <c r="J116" s="95"/>
      <c r="K116" s="95"/>
      <c r="L116" s="41"/>
      <c r="M116" s="41"/>
      <c r="N116" s="41"/>
      <c r="O116" s="41"/>
      <c r="P116" s="41"/>
      <c r="Q116" s="41"/>
      <c r="R116" s="41"/>
      <c r="S116" s="29">
        <v>0</v>
      </c>
      <c r="T116" s="9">
        <f>S116*2</f>
        <v>0</v>
      </c>
    </row>
    <row r="117" spans="4:23" ht="27.75" customHeight="1">
      <c r="D117" s="97"/>
      <c r="E117" s="41"/>
      <c r="F117" s="41"/>
      <c r="G117" s="95" t="s">
        <v>89</v>
      </c>
      <c r="H117" s="95"/>
      <c r="I117" s="95"/>
      <c r="J117" s="95"/>
      <c r="K117" s="95"/>
      <c r="L117" s="41"/>
      <c r="M117" s="41"/>
      <c r="N117" s="41"/>
      <c r="O117" s="41"/>
      <c r="P117" s="41"/>
      <c r="Q117" s="41"/>
      <c r="R117" s="41"/>
      <c r="S117" s="29">
        <v>0</v>
      </c>
      <c r="T117" s="9">
        <f>S117*2</f>
        <v>0</v>
      </c>
      <c r="W117" s="27"/>
    </row>
    <row r="118" spans="4:23">
      <c r="D118" s="98"/>
      <c r="E118" s="45"/>
      <c r="F118" s="45"/>
      <c r="G118" s="80" t="s">
        <v>90</v>
      </c>
      <c r="H118" s="80"/>
      <c r="I118" s="80"/>
      <c r="J118" s="80"/>
      <c r="K118" s="80"/>
      <c r="L118" s="45"/>
      <c r="M118" s="45"/>
      <c r="N118" s="45"/>
      <c r="O118" s="45"/>
      <c r="P118" s="45"/>
      <c r="Q118" s="45"/>
      <c r="R118" s="45"/>
      <c r="S118" s="30">
        <v>0</v>
      </c>
      <c r="T118" s="10">
        <f>S118*4</f>
        <v>0</v>
      </c>
    </row>
    <row r="119" spans="4:23">
      <c r="D119" s="74"/>
      <c r="E119" s="40"/>
      <c r="F119" s="40"/>
      <c r="G119" s="99" t="s">
        <v>91</v>
      </c>
      <c r="H119" s="99"/>
      <c r="I119" s="99"/>
      <c r="J119" s="99"/>
      <c r="K119" s="99"/>
      <c r="L119" s="55" t="s">
        <v>92</v>
      </c>
      <c r="M119" s="55"/>
      <c r="N119" s="55"/>
      <c r="O119" s="40" t="s">
        <v>93</v>
      </c>
      <c r="P119" s="40"/>
      <c r="Q119" s="40"/>
      <c r="R119" s="40"/>
      <c r="S119" s="31">
        <v>0</v>
      </c>
      <c r="T119" s="24">
        <f>S119</f>
        <v>0</v>
      </c>
    </row>
    <row r="120" spans="4:23">
      <c r="D120" s="97"/>
      <c r="E120" s="41"/>
      <c r="F120" s="41"/>
      <c r="G120" s="95" t="s">
        <v>94</v>
      </c>
      <c r="H120" s="95"/>
      <c r="I120" s="95"/>
      <c r="J120" s="95"/>
      <c r="K120" s="95"/>
      <c r="L120" s="56"/>
      <c r="M120" s="56"/>
      <c r="N120" s="56"/>
      <c r="O120" s="41"/>
      <c r="P120" s="41"/>
      <c r="Q120" s="41"/>
      <c r="R120" s="41"/>
      <c r="S120" s="32">
        <v>0</v>
      </c>
      <c r="T120" s="25">
        <f>S120*3</f>
        <v>0</v>
      </c>
    </row>
    <row r="121" spans="4:23">
      <c r="D121" s="97"/>
      <c r="E121" s="41"/>
      <c r="F121" s="41"/>
      <c r="G121" s="95" t="s">
        <v>95</v>
      </c>
      <c r="H121" s="95"/>
      <c r="I121" s="95"/>
      <c r="J121" s="95"/>
      <c r="K121" s="95"/>
      <c r="L121" s="56"/>
      <c r="M121" s="56"/>
      <c r="N121" s="56"/>
      <c r="O121" s="41"/>
      <c r="P121" s="41"/>
      <c r="Q121" s="41"/>
      <c r="R121" s="41"/>
      <c r="S121" s="32">
        <v>0</v>
      </c>
      <c r="T121" s="25">
        <f>S121*5</f>
        <v>0</v>
      </c>
    </row>
    <row r="122" spans="4:23">
      <c r="D122" s="98"/>
      <c r="E122" s="45"/>
      <c r="F122" s="45"/>
      <c r="G122" s="96" t="s">
        <v>96</v>
      </c>
      <c r="H122" s="96"/>
      <c r="I122" s="96"/>
      <c r="J122" s="96"/>
      <c r="K122" s="96"/>
      <c r="L122" s="77"/>
      <c r="M122" s="77"/>
      <c r="N122" s="77"/>
      <c r="O122" s="45"/>
      <c r="P122" s="45"/>
      <c r="Q122" s="45"/>
      <c r="R122" s="45"/>
      <c r="S122" s="33">
        <v>0</v>
      </c>
      <c r="T122" s="26">
        <f>S122*10</f>
        <v>0</v>
      </c>
    </row>
    <row r="123" spans="4:23">
      <c r="D123" s="74"/>
      <c r="E123" s="40"/>
      <c r="F123" s="40"/>
      <c r="G123" s="55" t="s">
        <v>97</v>
      </c>
      <c r="H123" s="55"/>
      <c r="I123" s="55"/>
      <c r="J123" s="55"/>
      <c r="K123" s="55"/>
      <c r="L123" s="55" t="s">
        <v>98</v>
      </c>
      <c r="M123" s="55"/>
      <c r="N123" s="55"/>
      <c r="O123" s="40" t="s">
        <v>99</v>
      </c>
      <c r="P123" s="40"/>
      <c r="Q123" s="40"/>
      <c r="R123" s="40"/>
      <c r="S123" s="81">
        <v>0</v>
      </c>
      <c r="T123" s="84">
        <f>S123*3</f>
        <v>0</v>
      </c>
    </row>
    <row r="124" spans="4:23">
      <c r="D124" s="98"/>
      <c r="E124" s="45"/>
      <c r="F124" s="45"/>
      <c r="G124" s="77"/>
      <c r="H124" s="77"/>
      <c r="I124" s="77"/>
      <c r="J124" s="77"/>
      <c r="K124" s="77"/>
      <c r="L124" s="56"/>
      <c r="M124" s="56"/>
      <c r="N124" s="56"/>
      <c r="O124" s="45"/>
      <c r="P124" s="45"/>
      <c r="Q124" s="45"/>
      <c r="R124" s="45"/>
      <c r="S124" s="83"/>
      <c r="T124" s="86"/>
    </row>
    <row r="125" spans="4:23">
      <c r="D125" s="97"/>
      <c r="E125" s="41"/>
      <c r="F125" s="41"/>
      <c r="G125" s="56" t="s">
        <v>100</v>
      </c>
      <c r="H125" s="56"/>
      <c r="I125" s="56"/>
      <c r="J125" s="56"/>
      <c r="K125" s="56"/>
      <c r="L125" s="56"/>
      <c r="M125" s="56"/>
      <c r="N125" s="56"/>
      <c r="O125" s="41" t="s">
        <v>101</v>
      </c>
      <c r="P125" s="41"/>
      <c r="Q125" s="41"/>
      <c r="R125" s="41"/>
      <c r="S125" s="82">
        <v>0</v>
      </c>
      <c r="T125" s="85">
        <f>S125</f>
        <v>0</v>
      </c>
    </row>
    <row r="126" spans="4:23">
      <c r="D126" s="98"/>
      <c r="E126" s="45"/>
      <c r="F126" s="45"/>
      <c r="G126" s="77"/>
      <c r="H126" s="77"/>
      <c r="I126" s="77"/>
      <c r="J126" s="77"/>
      <c r="K126" s="77"/>
      <c r="L126" s="77"/>
      <c r="M126" s="77"/>
      <c r="N126" s="77"/>
      <c r="O126" s="45"/>
      <c r="P126" s="45"/>
      <c r="Q126" s="45"/>
      <c r="R126" s="45"/>
      <c r="S126" s="82"/>
      <c r="T126" s="85"/>
    </row>
    <row r="127" spans="4:23">
      <c r="D127" s="97"/>
      <c r="E127" s="41"/>
      <c r="F127" s="41"/>
      <c r="G127" s="95" t="s">
        <v>91</v>
      </c>
      <c r="H127" s="95"/>
      <c r="I127" s="95"/>
      <c r="J127" s="95"/>
      <c r="K127" s="95"/>
      <c r="L127" s="56" t="s">
        <v>102</v>
      </c>
      <c r="M127" s="56"/>
      <c r="N127" s="56"/>
      <c r="O127" s="95" t="s">
        <v>103</v>
      </c>
      <c r="P127" s="95"/>
      <c r="Q127" s="95"/>
      <c r="R127" s="95"/>
      <c r="S127" s="31">
        <v>0</v>
      </c>
      <c r="T127" s="24">
        <f>S127</f>
        <v>0</v>
      </c>
    </row>
    <row r="128" spans="4:23">
      <c r="D128" s="97"/>
      <c r="E128" s="41"/>
      <c r="F128" s="41"/>
      <c r="G128" s="95" t="s">
        <v>94</v>
      </c>
      <c r="H128" s="95"/>
      <c r="I128" s="95"/>
      <c r="J128" s="95"/>
      <c r="K128" s="95"/>
      <c r="L128" s="56"/>
      <c r="M128" s="56"/>
      <c r="N128" s="56"/>
      <c r="O128" s="95"/>
      <c r="P128" s="95"/>
      <c r="Q128" s="95"/>
      <c r="R128" s="95"/>
      <c r="S128" s="32">
        <v>0</v>
      </c>
      <c r="T128" s="25">
        <f>S128*3</f>
        <v>0</v>
      </c>
    </row>
    <row r="129" spans="4:20">
      <c r="D129" s="97"/>
      <c r="E129" s="41"/>
      <c r="F129" s="41"/>
      <c r="G129" s="95" t="s">
        <v>95</v>
      </c>
      <c r="H129" s="95"/>
      <c r="I129" s="95"/>
      <c r="J129" s="95"/>
      <c r="K129" s="95"/>
      <c r="L129" s="56"/>
      <c r="M129" s="56"/>
      <c r="N129" s="56"/>
      <c r="O129" s="95"/>
      <c r="P129" s="95"/>
      <c r="Q129" s="95"/>
      <c r="R129" s="95"/>
      <c r="S129" s="32">
        <v>0</v>
      </c>
      <c r="T129" s="25">
        <f>S129*5</f>
        <v>0</v>
      </c>
    </row>
    <row r="130" spans="4:20">
      <c r="D130" s="98"/>
      <c r="E130" s="45"/>
      <c r="F130" s="45"/>
      <c r="G130" s="96" t="s">
        <v>96</v>
      </c>
      <c r="H130" s="96"/>
      <c r="I130" s="96"/>
      <c r="J130" s="96"/>
      <c r="K130" s="96"/>
      <c r="L130" s="77"/>
      <c r="M130" s="77"/>
      <c r="N130" s="77"/>
      <c r="O130" s="96"/>
      <c r="P130" s="96"/>
      <c r="Q130" s="96"/>
      <c r="R130" s="96"/>
      <c r="S130" s="33">
        <v>0</v>
      </c>
      <c r="T130" s="26">
        <f>S130*10</f>
        <v>0</v>
      </c>
    </row>
    <row r="131" spans="4:20">
      <c r="D131" s="74"/>
      <c r="E131" s="55"/>
      <c r="F131" s="55"/>
      <c r="G131" s="78" t="s">
        <v>58</v>
      </c>
      <c r="H131" s="78"/>
      <c r="I131" s="78"/>
      <c r="J131" s="78"/>
      <c r="K131" s="78"/>
      <c r="L131" s="40" t="s">
        <v>104</v>
      </c>
      <c r="M131" s="40"/>
      <c r="N131" s="40"/>
      <c r="O131" s="40" t="s">
        <v>84</v>
      </c>
      <c r="P131" s="40"/>
      <c r="Q131" s="40"/>
      <c r="R131" s="40"/>
      <c r="S131" s="81">
        <v>0</v>
      </c>
      <c r="T131" s="84">
        <v>0</v>
      </c>
    </row>
    <row r="132" spans="4:20">
      <c r="D132" s="75"/>
      <c r="E132" s="56"/>
      <c r="F132" s="56"/>
      <c r="G132" s="79"/>
      <c r="H132" s="79"/>
      <c r="I132" s="79"/>
      <c r="J132" s="79"/>
      <c r="K132" s="79"/>
      <c r="L132" s="41"/>
      <c r="M132" s="41"/>
      <c r="N132" s="41"/>
      <c r="O132" s="41"/>
      <c r="P132" s="41"/>
      <c r="Q132" s="41"/>
      <c r="R132" s="41"/>
      <c r="S132" s="82"/>
      <c r="T132" s="85"/>
    </row>
    <row r="133" spans="4:20">
      <c r="D133" s="76"/>
      <c r="E133" s="77"/>
      <c r="F133" s="77"/>
      <c r="G133" s="80"/>
      <c r="H133" s="80"/>
      <c r="I133" s="80"/>
      <c r="J133" s="80"/>
      <c r="K133" s="80"/>
      <c r="L133" s="45"/>
      <c r="M133" s="45"/>
      <c r="N133" s="45"/>
      <c r="O133" s="45"/>
      <c r="P133" s="45"/>
      <c r="Q133" s="45"/>
      <c r="R133" s="45"/>
      <c r="S133" s="83"/>
      <c r="T133" s="86"/>
    </row>
    <row r="134" spans="4:20" ht="11.25" customHeight="1">
      <c r="D134" s="87" t="s">
        <v>105</v>
      </c>
      <c r="E134" s="88"/>
      <c r="F134" s="88"/>
      <c r="G134" s="91"/>
      <c r="H134" s="91"/>
      <c r="I134" s="91"/>
      <c r="J134" s="91"/>
      <c r="K134" s="91"/>
      <c r="L134" s="91"/>
      <c r="M134" s="91"/>
      <c r="N134" s="91"/>
      <c r="O134" s="91"/>
      <c r="P134" s="91"/>
      <c r="Q134" s="91"/>
      <c r="R134" s="91"/>
      <c r="S134" s="91"/>
      <c r="T134" s="93">
        <f>T99+T100+T101+T102+T105+T108+T111+T115+T116+T117+T118+T119+T120+T121+T122+T123+T125+T127+T128+T129+T130</f>
        <v>0</v>
      </c>
    </row>
    <row r="135" spans="4:20" ht="15.75" thickBot="1">
      <c r="D135" s="89"/>
      <c r="E135" s="90"/>
      <c r="F135" s="90"/>
      <c r="G135" s="92"/>
      <c r="H135" s="92"/>
      <c r="I135" s="92"/>
      <c r="J135" s="92"/>
      <c r="K135" s="92"/>
      <c r="L135" s="92"/>
      <c r="M135" s="92"/>
      <c r="N135" s="92"/>
      <c r="O135" s="92"/>
      <c r="P135" s="92"/>
      <c r="Q135" s="92"/>
      <c r="R135" s="92"/>
      <c r="S135" s="92"/>
      <c r="T135" s="94"/>
    </row>
    <row r="136" spans="4:20">
      <c r="D136" s="61" t="s">
        <v>106</v>
      </c>
      <c r="E136" s="61"/>
      <c r="F136" s="61"/>
      <c r="G136" s="61"/>
      <c r="H136" s="61"/>
      <c r="I136" s="61"/>
      <c r="J136" s="61"/>
      <c r="K136" s="61"/>
      <c r="L136" s="61"/>
      <c r="M136" s="61"/>
      <c r="N136" s="61"/>
      <c r="O136" s="61"/>
      <c r="P136" s="61"/>
      <c r="Q136" s="61"/>
      <c r="R136" s="61"/>
      <c r="S136" s="61"/>
      <c r="T136" s="61"/>
    </row>
    <row r="137" spans="4:20">
      <c r="D137" s="62"/>
      <c r="E137" s="62"/>
      <c r="F137" s="62"/>
      <c r="G137" s="62"/>
      <c r="H137" s="62"/>
      <c r="I137" s="62"/>
      <c r="J137" s="62"/>
      <c r="K137" s="62"/>
      <c r="L137" s="62"/>
      <c r="M137" s="62"/>
      <c r="N137" s="62"/>
      <c r="O137" s="62"/>
      <c r="P137" s="62"/>
      <c r="Q137" s="62"/>
      <c r="R137" s="62"/>
      <c r="S137" s="62"/>
      <c r="T137" s="62"/>
    </row>
    <row r="138" spans="4:20">
      <c r="D138" s="12"/>
      <c r="E138" s="12"/>
      <c r="F138" s="12"/>
      <c r="G138" s="12"/>
      <c r="H138" s="12"/>
      <c r="I138" s="12"/>
      <c r="J138" s="12"/>
      <c r="K138" s="12"/>
      <c r="L138" s="12"/>
      <c r="M138" s="12"/>
      <c r="N138" s="12"/>
      <c r="O138" s="12"/>
      <c r="P138" s="12"/>
      <c r="Q138" s="12"/>
      <c r="R138" s="12"/>
      <c r="S138" s="12"/>
      <c r="T138" s="12"/>
    </row>
    <row r="139" spans="4:20">
      <c r="D139" s="63" t="s">
        <v>107</v>
      </c>
      <c r="E139" s="63"/>
      <c r="F139" s="63"/>
      <c r="G139" s="63"/>
      <c r="H139" s="63"/>
      <c r="I139" s="63"/>
      <c r="J139" s="63"/>
      <c r="K139" s="63"/>
      <c r="L139" s="63"/>
      <c r="M139" s="63"/>
      <c r="N139" s="63"/>
      <c r="O139" s="63"/>
      <c r="P139" s="63"/>
      <c r="Q139" s="63"/>
      <c r="R139" s="63"/>
      <c r="S139" s="63"/>
      <c r="T139" s="63"/>
    </row>
    <row r="140" spans="4:20">
      <c r="D140" s="205"/>
      <c r="E140" s="206"/>
      <c r="F140" s="206"/>
      <c r="G140" s="206"/>
      <c r="H140" s="206"/>
      <c r="I140" s="206"/>
      <c r="J140" s="206"/>
      <c r="K140" s="206"/>
      <c r="L140" s="206"/>
      <c r="M140" s="206"/>
      <c r="N140" s="206"/>
      <c r="O140" s="206"/>
      <c r="P140" s="206"/>
      <c r="Q140" s="206"/>
      <c r="R140" s="206"/>
      <c r="S140" s="206"/>
      <c r="T140" s="207"/>
    </row>
    <row r="141" spans="4:20">
      <c r="D141" s="208"/>
      <c r="E141" s="209"/>
      <c r="F141" s="209"/>
      <c r="G141" s="209"/>
      <c r="H141" s="209"/>
      <c r="I141" s="209"/>
      <c r="J141" s="209"/>
      <c r="K141" s="209"/>
      <c r="L141" s="209"/>
      <c r="M141" s="209"/>
      <c r="N141" s="209"/>
      <c r="O141" s="209"/>
      <c r="P141" s="209"/>
      <c r="Q141" s="209"/>
      <c r="R141" s="209"/>
      <c r="S141" s="209"/>
      <c r="T141" s="210"/>
    </row>
    <row r="142" spans="4:20">
      <c r="D142" s="208"/>
      <c r="E142" s="209"/>
      <c r="F142" s="209"/>
      <c r="G142" s="209"/>
      <c r="H142" s="209"/>
      <c r="I142" s="209"/>
      <c r="J142" s="209"/>
      <c r="K142" s="209"/>
      <c r="L142" s="209"/>
      <c r="M142" s="209"/>
      <c r="N142" s="209"/>
      <c r="O142" s="209"/>
      <c r="P142" s="209"/>
      <c r="Q142" s="209"/>
      <c r="R142" s="209"/>
      <c r="S142" s="209"/>
      <c r="T142" s="210"/>
    </row>
    <row r="143" spans="4:20">
      <c r="D143" s="208"/>
      <c r="E143" s="209"/>
      <c r="F143" s="209"/>
      <c r="G143" s="209"/>
      <c r="H143" s="209"/>
      <c r="I143" s="209"/>
      <c r="J143" s="209"/>
      <c r="K143" s="209"/>
      <c r="L143" s="209"/>
      <c r="M143" s="209"/>
      <c r="N143" s="209"/>
      <c r="O143" s="209"/>
      <c r="P143" s="209"/>
      <c r="Q143" s="209"/>
      <c r="R143" s="209"/>
      <c r="S143" s="209"/>
      <c r="T143" s="210"/>
    </row>
    <row r="144" spans="4:20">
      <c r="D144" s="208"/>
      <c r="E144" s="209"/>
      <c r="F144" s="209"/>
      <c r="G144" s="209"/>
      <c r="H144" s="209"/>
      <c r="I144" s="209"/>
      <c r="J144" s="209"/>
      <c r="K144" s="209"/>
      <c r="L144" s="209"/>
      <c r="M144" s="209"/>
      <c r="N144" s="209"/>
      <c r="O144" s="209"/>
      <c r="P144" s="209"/>
      <c r="Q144" s="209"/>
      <c r="R144" s="209"/>
      <c r="S144" s="209"/>
      <c r="T144" s="210"/>
    </row>
    <row r="145" spans="4:20">
      <c r="D145" s="208"/>
      <c r="E145" s="209"/>
      <c r="F145" s="209"/>
      <c r="G145" s="209"/>
      <c r="H145" s="209"/>
      <c r="I145" s="209"/>
      <c r="J145" s="209"/>
      <c r="K145" s="209"/>
      <c r="L145" s="209"/>
      <c r="M145" s="209"/>
      <c r="N145" s="209"/>
      <c r="O145" s="209"/>
      <c r="P145" s="209"/>
      <c r="Q145" s="209"/>
      <c r="R145" s="209"/>
      <c r="S145" s="209"/>
      <c r="T145" s="210"/>
    </row>
    <row r="146" spans="4:20">
      <c r="D146" s="208"/>
      <c r="E146" s="209"/>
      <c r="F146" s="209"/>
      <c r="G146" s="209"/>
      <c r="H146" s="209"/>
      <c r="I146" s="209"/>
      <c r="J146" s="209"/>
      <c r="K146" s="209"/>
      <c r="L146" s="209"/>
      <c r="M146" s="209"/>
      <c r="N146" s="209"/>
      <c r="O146" s="209"/>
      <c r="P146" s="209"/>
      <c r="Q146" s="209"/>
      <c r="R146" s="209"/>
      <c r="S146" s="209"/>
      <c r="T146" s="210"/>
    </row>
    <row r="147" spans="4:20">
      <c r="D147" s="208"/>
      <c r="E147" s="209"/>
      <c r="F147" s="209"/>
      <c r="G147" s="209"/>
      <c r="H147" s="209"/>
      <c r="I147" s="209"/>
      <c r="J147" s="209"/>
      <c r="K147" s="209"/>
      <c r="L147" s="209"/>
      <c r="M147" s="209"/>
      <c r="N147" s="209"/>
      <c r="O147" s="209"/>
      <c r="P147" s="209"/>
      <c r="Q147" s="209"/>
      <c r="R147" s="209"/>
      <c r="S147" s="209"/>
      <c r="T147" s="210"/>
    </row>
    <row r="148" spans="4:20">
      <c r="D148" s="208"/>
      <c r="E148" s="209"/>
      <c r="F148" s="209"/>
      <c r="G148" s="209"/>
      <c r="H148" s="209"/>
      <c r="I148" s="209"/>
      <c r="J148" s="209"/>
      <c r="K148" s="209"/>
      <c r="L148" s="209"/>
      <c r="M148" s="209"/>
      <c r="N148" s="209"/>
      <c r="O148" s="209"/>
      <c r="P148" s="209"/>
      <c r="Q148" s="209"/>
      <c r="R148" s="209"/>
      <c r="S148" s="209"/>
      <c r="T148" s="210"/>
    </row>
    <row r="149" spans="4:20">
      <c r="D149" s="208"/>
      <c r="E149" s="209"/>
      <c r="F149" s="209"/>
      <c r="G149" s="209"/>
      <c r="H149" s="209"/>
      <c r="I149" s="209"/>
      <c r="J149" s="209"/>
      <c r="K149" s="209"/>
      <c r="L149" s="209"/>
      <c r="M149" s="209"/>
      <c r="N149" s="209"/>
      <c r="O149" s="209"/>
      <c r="P149" s="209"/>
      <c r="Q149" s="209"/>
      <c r="R149" s="209"/>
      <c r="S149" s="209"/>
      <c r="T149" s="210"/>
    </row>
    <row r="150" spans="4:20">
      <c r="D150" s="208"/>
      <c r="E150" s="209"/>
      <c r="F150" s="209"/>
      <c r="G150" s="209"/>
      <c r="H150" s="209"/>
      <c r="I150" s="209"/>
      <c r="J150" s="209"/>
      <c r="K150" s="209"/>
      <c r="L150" s="209"/>
      <c r="M150" s="209"/>
      <c r="N150" s="209"/>
      <c r="O150" s="209"/>
      <c r="P150" s="209"/>
      <c r="Q150" s="209"/>
      <c r="R150" s="209"/>
      <c r="S150" s="209"/>
      <c r="T150" s="210"/>
    </row>
    <row r="151" spans="4:20">
      <c r="D151" s="211"/>
      <c r="E151" s="212"/>
      <c r="F151" s="212"/>
      <c r="G151" s="212"/>
      <c r="H151" s="212"/>
      <c r="I151" s="212"/>
      <c r="J151" s="212"/>
      <c r="K151" s="212"/>
      <c r="L151" s="212"/>
      <c r="M151" s="212"/>
      <c r="N151" s="212"/>
      <c r="O151" s="212"/>
      <c r="P151" s="212"/>
      <c r="Q151" s="212"/>
      <c r="R151" s="212"/>
      <c r="S151" s="212"/>
      <c r="T151" s="213"/>
    </row>
    <row r="152" spans="4:20">
      <c r="D152" s="5"/>
      <c r="E152" s="5"/>
      <c r="F152" s="5"/>
      <c r="G152" s="5"/>
      <c r="H152" s="5"/>
      <c r="I152" s="5"/>
      <c r="J152" s="5"/>
      <c r="K152" s="5"/>
      <c r="L152" s="5"/>
      <c r="M152" s="5"/>
      <c r="N152" s="5"/>
      <c r="O152" s="5"/>
      <c r="P152" s="5"/>
      <c r="Q152" s="5"/>
      <c r="R152" s="5"/>
      <c r="S152" s="5"/>
      <c r="T152" s="5"/>
    </row>
    <row r="153" spans="4:20">
      <c r="D153" s="5"/>
      <c r="E153" s="5"/>
      <c r="F153" s="5"/>
      <c r="G153" s="5"/>
      <c r="H153" s="5"/>
      <c r="I153" s="5"/>
      <c r="J153" s="5"/>
      <c r="K153" s="5"/>
      <c r="L153" s="5"/>
      <c r="M153" s="5"/>
      <c r="N153" s="5"/>
      <c r="O153" s="5"/>
      <c r="P153" s="5"/>
      <c r="Q153" s="5"/>
      <c r="R153" s="5"/>
      <c r="S153" s="5"/>
      <c r="T153" s="5"/>
    </row>
    <row r="154" spans="4:20">
      <c r="D154" s="14" t="s">
        <v>108</v>
      </c>
      <c r="E154" s="14" t="s">
        <v>109</v>
      </c>
      <c r="F154" s="15"/>
      <c r="G154" s="15"/>
      <c r="H154" s="15"/>
      <c r="I154" s="15"/>
      <c r="J154" s="15"/>
      <c r="K154" s="15"/>
      <c r="L154" s="15"/>
      <c r="M154" s="15"/>
      <c r="N154" s="15"/>
      <c r="O154" s="15"/>
      <c r="P154" s="15"/>
      <c r="Q154" s="15"/>
      <c r="R154" s="15"/>
      <c r="S154" s="15"/>
      <c r="T154" s="15"/>
    </row>
    <row r="155" spans="4:20" ht="15" customHeight="1">
      <c r="D155" s="72" t="s">
        <v>110</v>
      </c>
      <c r="E155" s="72"/>
      <c r="F155" s="72"/>
      <c r="G155" s="72"/>
      <c r="H155" s="72"/>
      <c r="I155" s="72"/>
      <c r="J155" s="72"/>
      <c r="K155" s="72"/>
      <c r="L155" s="72"/>
      <c r="M155" s="72"/>
      <c r="N155" s="72"/>
      <c r="O155" s="72"/>
      <c r="P155" s="72"/>
      <c r="Q155" s="72"/>
      <c r="R155" s="72"/>
      <c r="S155" s="72"/>
      <c r="T155" s="72"/>
    </row>
    <row r="156" spans="4:20" ht="15.75" thickBot="1">
      <c r="D156" s="73"/>
      <c r="E156" s="73"/>
      <c r="F156" s="73"/>
      <c r="G156" s="73"/>
      <c r="H156" s="73"/>
      <c r="I156" s="73"/>
      <c r="J156" s="73"/>
      <c r="K156" s="73"/>
      <c r="L156" s="73"/>
      <c r="M156" s="73"/>
      <c r="N156" s="73"/>
      <c r="O156" s="73"/>
      <c r="P156" s="73"/>
      <c r="Q156" s="73"/>
      <c r="R156" s="73"/>
      <c r="S156" s="73"/>
      <c r="T156" s="73"/>
    </row>
    <row r="157" spans="4:20">
      <c r="D157" s="64" t="s">
        <v>30</v>
      </c>
      <c r="E157" s="65"/>
      <c r="F157" s="65"/>
      <c r="G157" s="65" t="s">
        <v>18</v>
      </c>
      <c r="H157" s="65"/>
      <c r="I157" s="65"/>
      <c r="J157" s="65"/>
      <c r="K157" s="65"/>
      <c r="L157" s="65" t="s">
        <v>66</v>
      </c>
      <c r="M157" s="65"/>
      <c r="N157" s="65"/>
      <c r="O157" s="65" t="s">
        <v>67</v>
      </c>
      <c r="P157" s="65"/>
      <c r="Q157" s="65"/>
      <c r="R157" s="65"/>
      <c r="S157" s="68" t="s">
        <v>34</v>
      </c>
      <c r="T157" s="70" t="s">
        <v>18</v>
      </c>
    </row>
    <row r="158" spans="4:20">
      <c r="D158" s="66"/>
      <c r="E158" s="67"/>
      <c r="F158" s="67"/>
      <c r="G158" s="67"/>
      <c r="H158" s="67"/>
      <c r="I158" s="67"/>
      <c r="J158" s="67"/>
      <c r="K158" s="67"/>
      <c r="L158" s="67"/>
      <c r="M158" s="67"/>
      <c r="N158" s="67"/>
      <c r="O158" s="67"/>
      <c r="P158" s="67"/>
      <c r="Q158" s="67"/>
      <c r="R158" s="67"/>
      <c r="S158" s="69"/>
      <c r="T158" s="71"/>
    </row>
    <row r="159" spans="4:20">
      <c r="D159" s="42" t="s">
        <v>111</v>
      </c>
      <c r="E159" s="43"/>
      <c r="F159" s="43"/>
      <c r="G159" s="43"/>
      <c r="H159" s="43"/>
      <c r="I159" s="43"/>
      <c r="J159" s="43"/>
      <c r="K159" s="43"/>
      <c r="L159" s="43"/>
      <c r="M159" s="43"/>
      <c r="N159" s="43"/>
      <c r="O159" s="43"/>
      <c r="P159" s="43"/>
      <c r="Q159" s="43"/>
      <c r="R159" s="43"/>
      <c r="S159" s="43"/>
      <c r="T159" s="44"/>
    </row>
    <row r="160" spans="4:20">
      <c r="D160" s="35"/>
      <c r="E160" s="36"/>
      <c r="F160" s="36"/>
      <c r="G160" s="55" t="s">
        <v>112</v>
      </c>
      <c r="H160" s="55"/>
      <c r="I160" s="55"/>
      <c r="J160" s="55"/>
      <c r="K160" s="55"/>
      <c r="L160" s="55" t="s">
        <v>113</v>
      </c>
      <c r="M160" s="55"/>
      <c r="N160" s="55"/>
      <c r="O160" s="40" t="s">
        <v>114</v>
      </c>
      <c r="P160" s="40"/>
      <c r="Q160" s="40"/>
      <c r="R160" s="40"/>
      <c r="S160" s="57">
        <v>0</v>
      </c>
      <c r="T160" s="59">
        <f>S160</f>
        <v>0</v>
      </c>
    </row>
    <row r="161" spans="4:20">
      <c r="D161" s="37"/>
      <c r="E161" s="36"/>
      <c r="F161" s="36"/>
      <c r="G161" s="56"/>
      <c r="H161" s="56"/>
      <c r="I161" s="56"/>
      <c r="J161" s="56"/>
      <c r="K161" s="56"/>
      <c r="L161" s="56"/>
      <c r="M161" s="56"/>
      <c r="N161" s="56"/>
      <c r="O161" s="41"/>
      <c r="P161" s="41"/>
      <c r="Q161" s="41"/>
      <c r="R161" s="41"/>
      <c r="S161" s="58"/>
      <c r="T161" s="60"/>
    </row>
    <row r="162" spans="4:20">
      <c r="D162" s="38"/>
      <c r="E162" s="39"/>
      <c r="F162" s="39"/>
      <c r="G162" s="56"/>
      <c r="H162" s="56"/>
      <c r="I162" s="56"/>
      <c r="J162" s="56"/>
      <c r="K162" s="56"/>
      <c r="L162" s="56"/>
      <c r="M162" s="56"/>
      <c r="N162" s="56"/>
      <c r="O162" s="41"/>
      <c r="P162" s="41"/>
      <c r="Q162" s="41"/>
      <c r="R162" s="41"/>
      <c r="S162" s="58"/>
      <c r="T162" s="60"/>
    </row>
    <row r="163" spans="4:20">
      <c r="D163" s="35"/>
      <c r="E163" s="36"/>
      <c r="F163" s="36"/>
      <c r="G163" s="55" t="s">
        <v>112</v>
      </c>
      <c r="H163" s="55"/>
      <c r="I163" s="55"/>
      <c r="J163" s="55"/>
      <c r="K163" s="55"/>
      <c r="L163" s="40" t="s">
        <v>115</v>
      </c>
      <c r="M163" s="40"/>
      <c r="N163" s="40"/>
      <c r="O163" s="40" t="s">
        <v>116</v>
      </c>
      <c r="P163" s="40"/>
      <c r="Q163" s="40"/>
      <c r="R163" s="40"/>
      <c r="S163" s="57">
        <v>0</v>
      </c>
      <c r="T163" s="59">
        <f>S163</f>
        <v>0</v>
      </c>
    </row>
    <row r="164" spans="4:20">
      <c r="D164" s="37"/>
      <c r="E164" s="36"/>
      <c r="F164" s="36"/>
      <c r="G164" s="56"/>
      <c r="H164" s="56"/>
      <c r="I164" s="56"/>
      <c r="J164" s="56"/>
      <c r="K164" s="56"/>
      <c r="L164" s="41"/>
      <c r="M164" s="41"/>
      <c r="N164" s="41"/>
      <c r="O164" s="41"/>
      <c r="P164" s="41"/>
      <c r="Q164" s="41"/>
      <c r="R164" s="41"/>
      <c r="S164" s="58"/>
      <c r="T164" s="60"/>
    </row>
    <row r="165" spans="4:20">
      <c r="D165" s="38"/>
      <c r="E165" s="39"/>
      <c r="F165" s="39"/>
      <c r="G165" s="56"/>
      <c r="H165" s="56"/>
      <c r="I165" s="56"/>
      <c r="J165" s="56"/>
      <c r="K165" s="56"/>
      <c r="L165" s="41"/>
      <c r="M165" s="41"/>
      <c r="N165" s="41"/>
      <c r="O165" s="41"/>
      <c r="P165" s="41"/>
      <c r="Q165" s="41"/>
      <c r="R165" s="41"/>
      <c r="S165" s="58"/>
      <c r="T165" s="60"/>
    </row>
    <row r="166" spans="4:20">
      <c r="D166" s="35"/>
      <c r="E166" s="36"/>
      <c r="F166" s="36"/>
      <c r="G166" s="55" t="s">
        <v>117</v>
      </c>
      <c r="H166" s="55"/>
      <c r="I166" s="55"/>
      <c r="J166" s="55"/>
      <c r="K166" s="55"/>
      <c r="L166" s="40" t="s">
        <v>118</v>
      </c>
      <c r="M166" s="40"/>
      <c r="N166" s="40"/>
      <c r="O166" s="40" t="s">
        <v>119</v>
      </c>
      <c r="P166" s="40"/>
      <c r="Q166" s="40"/>
      <c r="R166" s="40"/>
      <c r="S166" s="57">
        <v>0</v>
      </c>
      <c r="T166" s="59">
        <f>S166*2</f>
        <v>0</v>
      </c>
    </row>
    <row r="167" spans="4:20">
      <c r="D167" s="37"/>
      <c r="E167" s="36"/>
      <c r="F167" s="36"/>
      <c r="G167" s="56"/>
      <c r="H167" s="56"/>
      <c r="I167" s="56"/>
      <c r="J167" s="56"/>
      <c r="K167" s="56"/>
      <c r="L167" s="41"/>
      <c r="M167" s="41"/>
      <c r="N167" s="41"/>
      <c r="O167" s="41"/>
      <c r="P167" s="41"/>
      <c r="Q167" s="41"/>
      <c r="R167" s="41"/>
      <c r="S167" s="58"/>
      <c r="T167" s="60"/>
    </row>
    <row r="168" spans="4:20">
      <c r="D168" s="38"/>
      <c r="E168" s="39"/>
      <c r="F168" s="39"/>
      <c r="G168" s="56"/>
      <c r="H168" s="56"/>
      <c r="I168" s="56"/>
      <c r="J168" s="56"/>
      <c r="K168" s="56"/>
      <c r="L168" s="41"/>
      <c r="M168" s="41"/>
      <c r="N168" s="41"/>
      <c r="O168" s="41"/>
      <c r="P168" s="41"/>
      <c r="Q168" s="41"/>
      <c r="R168" s="41"/>
      <c r="S168" s="58"/>
      <c r="T168" s="60"/>
    </row>
    <row r="169" spans="4:20">
      <c r="D169" s="35"/>
      <c r="E169" s="36"/>
      <c r="F169" s="36"/>
      <c r="G169" s="55" t="s">
        <v>120</v>
      </c>
      <c r="H169" s="55"/>
      <c r="I169" s="55"/>
      <c r="J169" s="55"/>
      <c r="K169" s="55"/>
      <c r="L169" s="40" t="s">
        <v>121</v>
      </c>
      <c r="M169" s="40"/>
      <c r="N169" s="40"/>
      <c r="O169" s="40" t="s">
        <v>116</v>
      </c>
      <c r="P169" s="40"/>
      <c r="Q169" s="40"/>
      <c r="R169" s="40"/>
      <c r="S169" s="57">
        <v>0</v>
      </c>
      <c r="T169" s="59">
        <f>S169*2</f>
        <v>0</v>
      </c>
    </row>
    <row r="170" spans="4:20">
      <c r="D170" s="37"/>
      <c r="E170" s="36"/>
      <c r="F170" s="36"/>
      <c r="G170" s="56"/>
      <c r="H170" s="56"/>
      <c r="I170" s="56"/>
      <c r="J170" s="56"/>
      <c r="K170" s="56"/>
      <c r="L170" s="41"/>
      <c r="M170" s="41"/>
      <c r="N170" s="41"/>
      <c r="O170" s="41"/>
      <c r="P170" s="41"/>
      <c r="Q170" s="41"/>
      <c r="R170" s="41"/>
      <c r="S170" s="58"/>
      <c r="T170" s="60"/>
    </row>
    <row r="171" spans="4:20">
      <c r="D171" s="38"/>
      <c r="E171" s="39"/>
      <c r="F171" s="39"/>
      <c r="G171" s="56"/>
      <c r="H171" s="56"/>
      <c r="I171" s="56"/>
      <c r="J171" s="56"/>
      <c r="K171" s="56"/>
      <c r="L171" s="41"/>
      <c r="M171" s="41"/>
      <c r="N171" s="41"/>
      <c r="O171" s="41"/>
      <c r="P171" s="41"/>
      <c r="Q171" s="41"/>
      <c r="R171" s="41"/>
      <c r="S171" s="58"/>
      <c r="T171" s="60"/>
    </row>
    <row r="172" spans="4:20">
      <c r="D172" s="35"/>
      <c r="E172" s="36"/>
      <c r="F172" s="36"/>
      <c r="G172" s="55" t="s">
        <v>112</v>
      </c>
      <c r="H172" s="55"/>
      <c r="I172" s="55"/>
      <c r="J172" s="55"/>
      <c r="K172" s="55"/>
      <c r="L172" s="40" t="s">
        <v>122</v>
      </c>
      <c r="M172" s="40"/>
      <c r="N172" s="40"/>
      <c r="O172" s="40" t="s">
        <v>123</v>
      </c>
      <c r="P172" s="40"/>
      <c r="Q172" s="40"/>
      <c r="R172" s="40"/>
      <c r="S172" s="57">
        <v>0</v>
      </c>
      <c r="T172" s="59">
        <f>S172</f>
        <v>0</v>
      </c>
    </row>
    <row r="173" spans="4:20">
      <c r="D173" s="37"/>
      <c r="E173" s="36"/>
      <c r="F173" s="36"/>
      <c r="G173" s="56"/>
      <c r="H173" s="56"/>
      <c r="I173" s="56"/>
      <c r="J173" s="56"/>
      <c r="K173" s="56"/>
      <c r="L173" s="41"/>
      <c r="M173" s="41"/>
      <c r="N173" s="41"/>
      <c r="O173" s="41"/>
      <c r="P173" s="41"/>
      <c r="Q173" s="41"/>
      <c r="R173" s="41"/>
      <c r="S173" s="58"/>
      <c r="T173" s="60"/>
    </row>
    <row r="174" spans="4:20">
      <c r="D174" s="38"/>
      <c r="E174" s="39"/>
      <c r="F174" s="39"/>
      <c r="G174" s="56"/>
      <c r="H174" s="56"/>
      <c r="I174" s="56"/>
      <c r="J174" s="56"/>
      <c r="K174" s="56"/>
      <c r="L174" s="41"/>
      <c r="M174" s="41"/>
      <c r="N174" s="41"/>
      <c r="O174" s="41"/>
      <c r="P174" s="41"/>
      <c r="Q174" s="41"/>
      <c r="R174" s="41"/>
      <c r="S174" s="58"/>
      <c r="T174" s="60"/>
    </row>
    <row r="175" spans="4:20">
      <c r="D175" s="35"/>
      <c r="E175" s="36"/>
      <c r="F175" s="36"/>
      <c r="G175" s="55" t="s">
        <v>58</v>
      </c>
      <c r="H175" s="55"/>
      <c r="I175" s="55"/>
      <c r="J175" s="55"/>
      <c r="K175" s="55"/>
      <c r="L175" s="55" t="s">
        <v>104</v>
      </c>
      <c r="M175" s="55"/>
      <c r="N175" s="55"/>
      <c r="O175" s="40" t="s">
        <v>84</v>
      </c>
      <c r="P175" s="40"/>
      <c r="Q175" s="40"/>
      <c r="R175" s="40"/>
      <c r="S175" s="57">
        <v>0</v>
      </c>
      <c r="T175" s="59">
        <v>0</v>
      </c>
    </row>
    <row r="176" spans="4:20">
      <c r="D176" s="37"/>
      <c r="E176" s="36"/>
      <c r="F176" s="36"/>
      <c r="G176" s="56"/>
      <c r="H176" s="56"/>
      <c r="I176" s="56"/>
      <c r="J176" s="56"/>
      <c r="K176" s="56"/>
      <c r="L176" s="56"/>
      <c r="M176" s="56"/>
      <c r="N176" s="56"/>
      <c r="O176" s="41"/>
      <c r="P176" s="41"/>
      <c r="Q176" s="41"/>
      <c r="R176" s="41"/>
      <c r="S176" s="58"/>
      <c r="T176" s="60"/>
    </row>
    <row r="177" spans="4:20">
      <c r="D177" s="37"/>
      <c r="E177" s="36"/>
      <c r="F177" s="36"/>
      <c r="G177" s="56"/>
      <c r="H177" s="56"/>
      <c r="I177" s="56"/>
      <c r="J177" s="56"/>
      <c r="K177" s="56"/>
      <c r="L177" s="56"/>
      <c r="M177" s="56"/>
      <c r="N177" s="56"/>
      <c r="O177" s="41"/>
      <c r="P177" s="41"/>
      <c r="Q177" s="41"/>
      <c r="R177" s="41"/>
      <c r="S177" s="58"/>
      <c r="T177" s="60"/>
    </row>
    <row r="178" spans="4:20">
      <c r="D178" s="42" t="s">
        <v>124</v>
      </c>
      <c r="E178" s="43"/>
      <c r="F178" s="43"/>
      <c r="G178" s="43"/>
      <c r="H178" s="43"/>
      <c r="I178" s="43"/>
      <c r="J178" s="43"/>
      <c r="K178" s="43"/>
      <c r="L178" s="43"/>
      <c r="M178" s="43"/>
      <c r="N178" s="43"/>
      <c r="O178" s="43"/>
      <c r="P178" s="43"/>
      <c r="Q178" s="43"/>
      <c r="R178" s="43"/>
      <c r="S178" s="43"/>
      <c r="T178" s="44"/>
    </row>
    <row r="179" spans="4:20">
      <c r="D179" s="35"/>
      <c r="E179" s="36"/>
      <c r="F179" s="36"/>
      <c r="G179" s="52" t="s">
        <v>125</v>
      </c>
      <c r="H179" s="52"/>
      <c r="I179" s="52"/>
      <c r="J179" s="52"/>
      <c r="K179" s="52"/>
      <c r="L179" s="99" t="s">
        <v>126</v>
      </c>
      <c r="M179" s="99"/>
      <c r="N179" s="99"/>
      <c r="O179" s="40" t="s">
        <v>127</v>
      </c>
      <c r="P179" s="40"/>
      <c r="Q179" s="40"/>
      <c r="R179" s="40"/>
      <c r="S179" s="214">
        <v>0</v>
      </c>
      <c r="T179" s="217">
        <f>S179*5</f>
        <v>0</v>
      </c>
    </row>
    <row r="180" spans="4:20">
      <c r="D180" s="37"/>
      <c r="E180" s="36"/>
      <c r="F180" s="36"/>
      <c r="G180" s="53"/>
      <c r="H180" s="53"/>
      <c r="I180" s="53"/>
      <c r="J180" s="53"/>
      <c r="K180" s="53"/>
      <c r="L180" s="95"/>
      <c r="M180" s="95"/>
      <c r="N180" s="95"/>
      <c r="O180" s="41"/>
      <c r="P180" s="41"/>
      <c r="Q180" s="41"/>
      <c r="R180" s="41"/>
      <c r="S180" s="215"/>
      <c r="T180" s="218"/>
    </row>
    <row r="181" spans="4:20">
      <c r="D181" s="38"/>
      <c r="E181" s="39"/>
      <c r="F181" s="39"/>
      <c r="G181" s="54"/>
      <c r="H181" s="54"/>
      <c r="I181" s="54"/>
      <c r="J181" s="54"/>
      <c r="K181" s="54"/>
      <c r="L181" s="96"/>
      <c r="M181" s="96"/>
      <c r="N181" s="96"/>
      <c r="O181" s="45"/>
      <c r="P181" s="45"/>
      <c r="Q181" s="45"/>
      <c r="R181" s="45"/>
      <c r="S181" s="216"/>
      <c r="T181" s="219"/>
    </row>
    <row r="182" spans="4:20">
      <c r="D182" s="35"/>
      <c r="E182" s="36"/>
      <c r="F182" s="36"/>
      <c r="G182" s="40" t="s">
        <v>128</v>
      </c>
      <c r="H182" s="40"/>
      <c r="I182" s="40"/>
      <c r="J182" s="40"/>
      <c r="K182" s="40"/>
      <c r="L182" s="40" t="s">
        <v>129</v>
      </c>
      <c r="M182" s="40"/>
      <c r="N182" s="40"/>
      <c r="O182" s="107" t="s">
        <v>130</v>
      </c>
      <c r="P182" s="107"/>
      <c r="Q182" s="107"/>
      <c r="R182" s="107"/>
      <c r="S182" s="214">
        <v>0</v>
      </c>
      <c r="T182" s="217">
        <f>S182*3</f>
        <v>0</v>
      </c>
    </row>
    <row r="183" spans="4:20">
      <c r="D183" s="37"/>
      <c r="E183" s="36"/>
      <c r="F183" s="36"/>
      <c r="G183" s="41"/>
      <c r="H183" s="41"/>
      <c r="I183" s="41"/>
      <c r="J183" s="41"/>
      <c r="K183" s="41"/>
      <c r="L183" s="41"/>
      <c r="M183" s="41"/>
      <c r="N183" s="41"/>
      <c r="O183" s="108"/>
      <c r="P183" s="108"/>
      <c r="Q183" s="108"/>
      <c r="R183" s="108"/>
      <c r="S183" s="215"/>
      <c r="T183" s="218"/>
    </row>
    <row r="184" spans="4:20">
      <c r="D184" s="38"/>
      <c r="E184" s="39"/>
      <c r="F184" s="39"/>
      <c r="G184" s="45"/>
      <c r="H184" s="45"/>
      <c r="I184" s="45"/>
      <c r="J184" s="45"/>
      <c r="K184" s="45"/>
      <c r="L184" s="45"/>
      <c r="M184" s="45"/>
      <c r="N184" s="45"/>
      <c r="O184" s="109"/>
      <c r="P184" s="109"/>
      <c r="Q184" s="109"/>
      <c r="R184" s="109"/>
      <c r="S184" s="216"/>
      <c r="T184" s="219"/>
    </row>
    <row r="185" spans="4:20">
      <c r="D185" s="35"/>
      <c r="E185" s="36"/>
      <c r="F185" s="36"/>
      <c r="G185" s="40" t="s">
        <v>131</v>
      </c>
      <c r="H185" s="40"/>
      <c r="I185" s="40"/>
      <c r="J185" s="40"/>
      <c r="K185" s="40"/>
      <c r="L185" s="40" t="s">
        <v>132</v>
      </c>
      <c r="M185" s="40"/>
      <c r="N185" s="40"/>
      <c r="O185" s="40" t="s">
        <v>133</v>
      </c>
      <c r="P185" s="40"/>
      <c r="Q185" s="40"/>
      <c r="R185" s="40"/>
      <c r="S185" s="46">
        <v>0</v>
      </c>
      <c r="T185" s="49">
        <f>S185*5</f>
        <v>0</v>
      </c>
    </row>
    <row r="186" spans="4:20">
      <c r="D186" s="37"/>
      <c r="E186" s="36"/>
      <c r="F186" s="36"/>
      <c r="G186" s="41"/>
      <c r="H186" s="41"/>
      <c r="I186" s="41"/>
      <c r="J186" s="41"/>
      <c r="K186" s="41"/>
      <c r="L186" s="41"/>
      <c r="M186" s="41"/>
      <c r="N186" s="41"/>
      <c r="O186" s="41"/>
      <c r="P186" s="41"/>
      <c r="Q186" s="41"/>
      <c r="R186" s="41"/>
      <c r="S186" s="47"/>
      <c r="T186" s="50"/>
    </row>
    <row r="187" spans="4:20">
      <c r="D187" s="38"/>
      <c r="E187" s="39"/>
      <c r="F187" s="39"/>
      <c r="G187" s="41"/>
      <c r="H187" s="41"/>
      <c r="I187" s="41"/>
      <c r="J187" s="41"/>
      <c r="K187" s="41"/>
      <c r="L187" s="41"/>
      <c r="M187" s="41"/>
      <c r="N187" s="41"/>
      <c r="O187" s="41"/>
      <c r="P187" s="41"/>
      <c r="Q187" s="41"/>
      <c r="R187" s="41"/>
      <c r="S187" s="47"/>
      <c r="T187" s="50"/>
    </row>
    <row r="188" spans="4:20">
      <c r="D188" s="35"/>
      <c r="E188" s="36"/>
      <c r="F188" s="36"/>
      <c r="G188" s="41" t="s">
        <v>134</v>
      </c>
      <c r="H188" s="41"/>
      <c r="I188" s="41"/>
      <c r="J188" s="41"/>
      <c r="K188" s="41"/>
      <c r="L188" s="41"/>
      <c r="M188" s="41"/>
      <c r="N188" s="41"/>
      <c r="O188" s="41"/>
      <c r="P188" s="41"/>
      <c r="Q188" s="41"/>
      <c r="R188" s="41"/>
      <c r="S188" s="47">
        <v>0</v>
      </c>
      <c r="T188" s="50">
        <f>S188*15</f>
        <v>0</v>
      </c>
    </row>
    <row r="189" spans="4:20">
      <c r="D189" s="37"/>
      <c r="E189" s="36"/>
      <c r="F189" s="36"/>
      <c r="G189" s="41"/>
      <c r="H189" s="41"/>
      <c r="I189" s="41"/>
      <c r="J189" s="41"/>
      <c r="K189" s="41"/>
      <c r="L189" s="41"/>
      <c r="M189" s="41"/>
      <c r="N189" s="41"/>
      <c r="O189" s="41"/>
      <c r="P189" s="41"/>
      <c r="Q189" s="41"/>
      <c r="R189" s="41"/>
      <c r="S189" s="47"/>
      <c r="T189" s="50"/>
    </row>
    <row r="190" spans="4:20">
      <c r="D190" s="38"/>
      <c r="E190" s="39"/>
      <c r="F190" s="39"/>
      <c r="G190" s="45"/>
      <c r="H190" s="45"/>
      <c r="I190" s="45"/>
      <c r="J190" s="45"/>
      <c r="K190" s="45"/>
      <c r="L190" s="45"/>
      <c r="M190" s="45"/>
      <c r="N190" s="45"/>
      <c r="O190" s="45"/>
      <c r="P190" s="45"/>
      <c r="Q190" s="45"/>
      <c r="R190" s="45"/>
      <c r="S190" s="48"/>
      <c r="T190" s="51"/>
    </row>
    <row r="191" spans="4:20">
      <c r="D191" s="35"/>
      <c r="E191" s="36"/>
      <c r="F191" s="36"/>
      <c r="G191" s="40" t="s">
        <v>135</v>
      </c>
      <c r="H191" s="40"/>
      <c r="I191" s="40"/>
      <c r="J191" s="40"/>
      <c r="K191" s="40"/>
      <c r="L191" s="40" t="s">
        <v>136</v>
      </c>
      <c r="M191" s="40"/>
      <c r="N191" s="40"/>
      <c r="O191" s="40"/>
      <c r="P191" s="40"/>
      <c r="Q191" s="40"/>
      <c r="R191" s="40"/>
      <c r="S191" s="46">
        <v>0</v>
      </c>
      <c r="T191" s="49">
        <f>S191*2</f>
        <v>0</v>
      </c>
    </row>
    <row r="192" spans="4:20">
      <c r="D192" s="37"/>
      <c r="E192" s="36"/>
      <c r="F192" s="36"/>
      <c r="G192" s="41"/>
      <c r="H192" s="41"/>
      <c r="I192" s="41"/>
      <c r="J192" s="41"/>
      <c r="K192" s="41"/>
      <c r="L192" s="41"/>
      <c r="M192" s="41"/>
      <c r="N192" s="41"/>
      <c r="O192" s="41"/>
      <c r="P192" s="41"/>
      <c r="Q192" s="41"/>
      <c r="R192" s="41"/>
      <c r="S192" s="47"/>
      <c r="T192" s="50"/>
    </row>
    <row r="193" spans="4:20">
      <c r="D193" s="38"/>
      <c r="E193" s="39"/>
      <c r="F193" s="39"/>
      <c r="G193" s="45"/>
      <c r="H193" s="45"/>
      <c r="I193" s="45"/>
      <c r="J193" s="45"/>
      <c r="K193" s="45"/>
      <c r="L193" s="45"/>
      <c r="M193" s="45"/>
      <c r="N193" s="45"/>
      <c r="O193" s="45"/>
      <c r="P193" s="45"/>
      <c r="Q193" s="45"/>
      <c r="R193" s="45"/>
      <c r="S193" s="48"/>
      <c r="T193" s="51"/>
    </row>
    <row r="194" spans="4:20">
      <c r="D194" s="35"/>
      <c r="E194" s="36"/>
      <c r="F194" s="36"/>
      <c r="G194" s="40" t="s">
        <v>137</v>
      </c>
      <c r="H194" s="40"/>
      <c r="I194" s="40"/>
      <c r="J194" s="40"/>
      <c r="K194" s="40"/>
      <c r="L194" s="40" t="s">
        <v>138</v>
      </c>
      <c r="M194" s="40"/>
      <c r="N194" s="40"/>
      <c r="O194" s="40" t="s">
        <v>139</v>
      </c>
      <c r="P194" s="40"/>
      <c r="Q194" s="40"/>
      <c r="R194" s="40"/>
      <c r="S194" s="46">
        <v>0</v>
      </c>
      <c r="T194" s="49">
        <f>S194*3</f>
        <v>0</v>
      </c>
    </row>
    <row r="195" spans="4:20">
      <c r="D195" s="37"/>
      <c r="E195" s="36"/>
      <c r="F195" s="36"/>
      <c r="G195" s="41"/>
      <c r="H195" s="41"/>
      <c r="I195" s="41"/>
      <c r="J195" s="41"/>
      <c r="K195" s="41"/>
      <c r="L195" s="41"/>
      <c r="M195" s="41"/>
      <c r="N195" s="41"/>
      <c r="O195" s="41"/>
      <c r="P195" s="41"/>
      <c r="Q195" s="41"/>
      <c r="R195" s="41"/>
      <c r="S195" s="47"/>
      <c r="T195" s="50"/>
    </row>
    <row r="196" spans="4:20">
      <c r="D196" s="38"/>
      <c r="E196" s="39"/>
      <c r="F196" s="39"/>
      <c r="G196" s="45"/>
      <c r="H196" s="45"/>
      <c r="I196" s="45"/>
      <c r="J196" s="45"/>
      <c r="K196" s="45"/>
      <c r="L196" s="45"/>
      <c r="M196" s="45"/>
      <c r="N196" s="45"/>
      <c r="O196" s="45"/>
      <c r="P196" s="45"/>
      <c r="Q196" s="45"/>
      <c r="R196" s="45"/>
      <c r="S196" s="48"/>
      <c r="T196" s="51"/>
    </row>
    <row r="197" spans="4:20">
      <c r="D197" s="35"/>
      <c r="E197" s="36"/>
      <c r="F197" s="36"/>
      <c r="G197" s="40" t="s">
        <v>140</v>
      </c>
      <c r="H197" s="40"/>
      <c r="I197" s="40"/>
      <c r="J197" s="40"/>
      <c r="K197" s="40"/>
      <c r="L197" s="40" t="s">
        <v>141</v>
      </c>
      <c r="M197" s="40"/>
      <c r="N197" s="40"/>
      <c r="O197" s="40" t="s">
        <v>142</v>
      </c>
      <c r="P197" s="40"/>
      <c r="Q197" s="40"/>
      <c r="R197" s="40"/>
      <c r="S197" s="46">
        <v>0</v>
      </c>
      <c r="T197" s="49">
        <f>S197*5</f>
        <v>0</v>
      </c>
    </row>
    <row r="198" spans="4:20">
      <c r="D198" s="37"/>
      <c r="E198" s="36"/>
      <c r="F198" s="36"/>
      <c r="G198" s="41"/>
      <c r="H198" s="41"/>
      <c r="I198" s="41"/>
      <c r="J198" s="41"/>
      <c r="K198" s="41"/>
      <c r="L198" s="41"/>
      <c r="M198" s="41"/>
      <c r="N198" s="41"/>
      <c r="O198" s="41"/>
      <c r="P198" s="41"/>
      <c r="Q198" s="41"/>
      <c r="R198" s="41"/>
      <c r="S198" s="47"/>
      <c r="T198" s="50"/>
    </row>
    <row r="199" spans="4:20">
      <c r="D199" s="38"/>
      <c r="E199" s="39"/>
      <c r="F199" s="39"/>
      <c r="G199" s="45"/>
      <c r="H199" s="45"/>
      <c r="I199" s="45"/>
      <c r="J199" s="45"/>
      <c r="K199" s="45"/>
      <c r="L199" s="45"/>
      <c r="M199" s="45"/>
      <c r="N199" s="45"/>
      <c r="O199" s="45"/>
      <c r="P199" s="45"/>
      <c r="Q199" s="45"/>
      <c r="R199" s="45"/>
      <c r="S199" s="48"/>
      <c r="T199" s="51"/>
    </row>
    <row r="200" spans="4:20">
      <c r="D200" s="35"/>
      <c r="E200" s="36"/>
      <c r="F200" s="36"/>
      <c r="G200" s="40" t="s">
        <v>143</v>
      </c>
      <c r="H200" s="40"/>
      <c r="I200" s="40"/>
      <c r="J200" s="40"/>
      <c r="K200" s="40"/>
      <c r="L200" s="40" t="s">
        <v>144</v>
      </c>
      <c r="M200" s="40"/>
      <c r="N200" s="40"/>
      <c r="O200" s="40"/>
      <c r="P200" s="40"/>
      <c r="Q200" s="40"/>
      <c r="R200" s="40"/>
      <c r="S200" s="34">
        <v>0</v>
      </c>
      <c r="T200" s="11">
        <f>S200*15</f>
        <v>0</v>
      </c>
    </row>
    <row r="201" spans="4:20">
      <c r="D201" s="37"/>
      <c r="E201" s="36"/>
      <c r="F201" s="36"/>
      <c r="G201" s="41" t="s">
        <v>145</v>
      </c>
      <c r="H201" s="41"/>
      <c r="I201" s="41"/>
      <c r="J201" s="41"/>
      <c r="K201" s="41"/>
      <c r="L201" s="41"/>
      <c r="M201" s="41"/>
      <c r="N201" s="41"/>
      <c r="O201" s="41"/>
      <c r="P201" s="41"/>
      <c r="Q201" s="41"/>
      <c r="R201" s="41"/>
      <c r="S201" s="47">
        <v>0</v>
      </c>
      <c r="T201" s="50">
        <f>S201*25</f>
        <v>0</v>
      </c>
    </row>
    <row r="202" spans="4:20">
      <c r="D202" s="38"/>
      <c r="E202" s="39"/>
      <c r="F202" s="39"/>
      <c r="G202" s="45"/>
      <c r="H202" s="45"/>
      <c r="I202" s="45"/>
      <c r="J202" s="45"/>
      <c r="K202" s="45"/>
      <c r="L202" s="45"/>
      <c r="M202" s="45"/>
      <c r="N202" s="45"/>
      <c r="O202" s="45"/>
      <c r="P202" s="45"/>
      <c r="Q202" s="45"/>
      <c r="R202" s="45"/>
      <c r="S202" s="48"/>
      <c r="T202" s="51"/>
    </row>
    <row r="203" spans="4:20">
      <c r="D203" s="35"/>
      <c r="E203" s="36"/>
      <c r="F203" s="36"/>
      <c r="G203" s="40" t="s">
        <v>146</v>
      </c>
      <c r="H203" s="40"/>
      <c r="I203" s="40"/>
      <c r="J203" s="40"/>
      <c r="K203" s="40"/>
      <c r="L203" s="40" t="s">
        <v>102</v>
      </c>
      <c r="M203" s="40"/>
      <c r="N203" s="40"/>
      <c r="O203" s="40" t="s">
        <v>147</v>
      </c>
      <c r="P203" s="40"/>
      <c r="Q203" s="40"/>
      <c r="R203" s="40"/>
      <c r="S203" s="46">
        <v>0</v>
      </c>
      <c r="T203" s="49">
        <f>S203*25</f>
        <v>0</v>
      </c>
    </row>
    <row r="204" spans="4:20">
      <c r="D204" s="37"/>
      <c r="E204" s="36"/>
      <c r="F204" s="36"/>
      <c r="G204" s="41"/>
      <c r="H204" s="41"/>
      <c r="I204" s="41"/>
      <c r="J204" s="41"/>
      <c r="K204" s="41"/>
      <c r="L204" s="41"/>
      <c r="M204" s="41"/>
      <c r="N204" s="41"/>
      <c r="O204" s="41"/>
      <c r="P204" s="41"/>
      <c r="Q204" s="41"/>
      <c r="R204" s="41"/>
      <c r="S204" s="47"/>
      <c r="T204" s="50"/>
    </row>
    <row r="205" spans="4:20">
      <c r="D205" s="38"/>
      <c r="E205" s="39"/>
      <c r="F205" s="39"/>
      <c r="G205" s="45"/>
      <c r="H205" s="45"/>
      <c r="I205" s="45"/>
      <c r="J205" s="45"/>
      <c r="K205" s="45"/>
      <c r="L205" s="45"/>
      <c r="M205" s="45"/>
      <c r="N205" s="45"/>
      <c r="O205" s="45"/>
      <c r="P205" s="45"/>
      <c r="Q205" s="45"/>
      <c r="R205" s="45"/>
      <c r="S205" s="48"/>
      <c r="T205" s="51"/>
    </row>
    <row r="206" spans="4:20">
      <c r="D206" s="35"/>
      <c r="E206" s="36"/>
      <c r="F206" s="36"/>
      <c r="G206" s="40" t="s">
        <v>148</v>
      </c>
      <c r="H206" s="40"/>
      <c r="I206" s="40"/>
      <c r="J206" s="40"/>
      <c r="K206" s="40"/>
      <c r="L206" s="40" t="s">
        <v>144</v>
      </c>
      <c r="M206" s="40"/>
      <c r="N206" s="40"/>
      <c r="O206" s="40"/>
      <c r="P206" s="40"/>
      <c r="Q206" s="40"/>
      <c r="R206" s="40"/>
      <c r="S206" s="46">
        <v>0</v>
      </c>
      <c r="T206" s="49">
        <v>0</v>
      </c>
    </row>
    <row r="207" spans="4:20">
      <c r="D207" s="37"/>
      <c r="E207" s="36"/>
      <c r="F207" s="36"/>
      <c r="G207" s="41"/>
      <c r="H207" s="41"/>
      <c r="I207" s="41"/>
      <c r="J207" s="41"/>
      <c r="K207" s="41"/>
      <c r="L207" s="41"/>
      <c r="M207" s="41"/>
      <c r="N207" s="41"/>
      <c r="O207" s="41"/>
      <c r="P207" s="41"/>
      <c r="Q207" s="41"/>
      <c r="R207" s="41"/>
      <c r="S207" s="47"/>
      <c r="T207" s="50"/>
    </row>
    <row r="208" spans="4:20">
      <c r="D208" s="38"/>
      <c r="E208" s="39"/>
      <c r="F208" s="39"/>
      <c r="G208" s="45"/>
      <c r="H208" s="45"/>
      <c r="I208" s="45"/>
      <c r="J208" s="45"/>
      <c r="K208" s="45"/>
      <c r="L208" s="45"/>
      <c r="M208" s="45"/>
      <c r="N208" s="45"/>
      <c r="O208" s="45"/>
      <c r="P208" s="45"/>
      <c r="Q208" s="45"/>
      <c r="R208" s="45"/>
      <c r="S208" s="48"/>
      <c r="T208" s="51"/>
    </row>
    <row r="209" spans="4:20">
      <c r="D209" s="35"/>
      <c r="E209" s="36"/>
      <c r="F209" s="36"/>
      <c r="G209" s="40" t="s">
        <v>149</v>
      </c>
      <c r="H209" s="40"/>
      <c r="I209" s="40"/>
      <c r="J209" s="40"/>
      <c r="K209" s="40"/>
      <c r="L209" s="40" t="s">
        <v>102</v>
      </c>
      <c r="M209" s="40"/>
      <c r="N209" s="40"/>
      <c r="O209" s="40"/>
      <c r="P209" s="40"/>
      <c r="Q209" s="40"/>
      <c r="R209" s="40"/>
      <c r="S209" s="46">
        <v>0</v>
      </c>
      <c r="T209" s="49">
        <f>S209*10</f>
        <v>0</v>
      </c>
    </row>
    <row r="210" spans="4:20">
      <c r="D210" s="37"/>
      <c r="E210" s="36"/>
      <c r="F210" s="36"/>
      <c r="G210" s="41"/>
      <c r="H210" s="41"/>
      <c r="I210" s="41"/>
      <c r="J210" s="41"/>
      <c r="K210" s="41"/>
      <c r="L210" s="41"/>
      <c r="M210" s="41"/>
      <c r="N210" s="41"/>
      <c r="O210" s="41"/>
      <c r="P210" s="41"/>
      <c r="Q210" s="41"/>
      <c r="R210" s="41"/>
      <c r="S210" s="47"/>
      <c r="T210" s="50"/>
    </row>
    <row r="211" spans="4:20">
      <c r="D211" s="38"/>
      <c r="E211" s="39"/>
      <c r="F211" s="39"/>
      <c r="G211" s="45"/>
      <c r="H211" s="45"/>
      <c r="I211" s="45"/>
      <c r="J211" s="45"/>
      <c r="K211" s="45"/>
      <c r="L211" s="45"/>
      <c r="M211" s="45"/>
      <c r="N211" s="45"/>
      <c r="O211" s="45"/>
      <c r="P211" s="45"/>
      <c r="Q211" s="45"/>
      <c r="R211" s="45"/>
      <c r="S211" s="48"/>
      <c r="T211" s="51"/>
    </row>
    <row r="212" spans="4:20">
      <c r="D212" s="35"/>
      <c r="E212" s="36"/>
      <c r="F212" s="36"/>
      <c r="G212" s="41" t="s">
        <v>150</v>
      </c>
      <c r="H212" s="41"/>
      <c r="I212" s="41"/>
      <c r="J212" s="41"/>
      <c r="K212" s="41"/>
      <c r="L212" s="40" t="s">
        <v>151</v>
      </c>
      <c r="M212" s="40"/>
      <c r="N212" s="40"/>
      <c r="O212" s="40"/>
      <c r="P212" s="40"/>
      <c r="Q212" s="40"/>
      <c r="R212" s="40"/>
      <c r="S212" s="46">
        <v>0</v>
      </c>
      <c r="T212" s="49">
        <f>S212*10</f>
        <v>0</v>
      </c>
    </row>
    <row r="213" spans="4:20">
      <c r="D213" s="37"/>
      <c r="E213" s="36"/>
      <c r="F213" s="36"/>
      <c r="G213" s="41"/>
      <c r="H213" s="41"/>
      <c r="I213" s="41"/>
      <c r="J213" s="41"/>
      <c r="K213" s="41"/>
      <c r="L213" s="41"/>
      <c r="M213" s="41"/>
      <c r="N213" s="41"/>
      <c r="O213" s="41"/>
      <c r="P213" s="41"/>
      <c r="Q213" s="41"/>
      <c r="R213" s="41"/>
      <c r="S213" s="47"/>
      <c r="T213" s="50"/>
    </row>
    <row r="214" spans="4:20">
      <c r="D214" s="38"/>
      <c r="E214" s="39"/>
      <c r="F214" s="39"/>
      <c r="G214" s="45"/>
      <c r="H214" s="45"/>
      <c r="I214" s="45"/>
      <c r="J214" s="45"/>
      <c r="K214" s="45"/>
      <c r="L214" s="45"/>
      <c r="M214" s="45"/>
      <c r="N214" s="45"/>
      <c r="O214" s="45"/>
      <c r="P214" s="45"/>
      <c r="Q214" s="45"/>
      <c r="R214" s="45"/>
      <c r="S214" s="48"/>
      <c r="T214" s="51"/>
    </row>
    <row r="215" spans="4:20">
      <c r="D215" s="35"/>
      <c r="E215" s="36"/>
      <c r="F215" s="36"/>
      <c r="G215" s="40" t="s">
        <v>152</v>
      </c>
      <c r="H215" s="40"/>
      <c r="I215" s="40"/>
      <c r="J215" s="40"/>
      <c r="K215" s="40"/>
      <c r="L215" s="41" t="s">
        <v>153</v>
      </c>
      <c r="M215" s="41"/>
      <c r="N215" s="41"/>
      <c r="O215" s="41"/>
      <c r="P215" s="41"/>
      <c r="Q215" s="41"/>
      <c r="R215" s="41"/>
      <c r="S215" s="47">
        <v>0</v>
      </c>
      <c r="T215" s="50">
        <v>0</v>
      </c>
    </row>
    <row r="216" spans="4:20">
      <c r="D216" s="37"/>
      <c r="E216" s="36"/>
      <c r="F216" s="36"/>
      <c r="G216" s="41"/>
      <c r="H216" s="41"/>
      <c r="I216" s="41"/>
      <c r="J216" s="41"/>
      <c r="K216" s="41"/>
      <c r="L216" s="41"/>
      <c r="M216" s="41"/>
      <c r="N216" s="41"/>
      <c r="O216" s="41"/>
      <c r="P216" s="41"/>
      <c r="Q216" s="41"/>
      <c r="R216" s="41"/>
      <c r="S216" s="47"/>
      <c r="T216" s="50"/>
    </row>
    <row r="217" spans="4:20">
      <c r="D217" s="38"/>
      <c r="E217" s="39"/>
      <c r="F217" s="39"/>
      <c r="G217" s="41"/>
      <c r="H217" s="41"/>
      <c r="I217" s="41"/>
      <c r="J217" s="41"/>
      <c r="K217" s="41"/>
      <c r="L217" s="45"/>
      <c r="M217" s="45"/>
      <c r="N217" s="45"/>
      <c r="O217" s="45"/>
      <c r="P217" s="45"/>
      <c r="Q217" s="45"/>
      <c r="R217" s="45"/>
      <c r="S217" s="48"/>
      <c r="T217" s="51"/>
    </row>
    <row r="218" spans="4:20">
      <c r="D218" s="42" t="s">
        <v>154</v>
      </c>
      <c r="E218" s="43"/>
      <c r="F218" s="43"/>
      <c r="G218" s="43"/>
      <c r="H218" s="43"/>
      <c r="I218" s="43"/>
      <c r="J218" s="43"/>
      <c r="K218" s="43"/>
      <c r="L218" s="43"/>
      <c r="M218" s="43"/>
      <c r="N218" s="43"/>
      <c r="O218" s="43"/>
      <c r="P218" s="43"/>
      <c r="Q218" s="43"/>
      <c r="R218" s="43"/>
      <c r="S218" s="43"/>
      <c r="T218" s="44"/>
    </row>
    <row r="219" spans="4:20" ht="15" customHeight="1">
      <c r="D219" s="35"/>
      <c r="E219" s="36"/>
      <c r="F219" s="36"/>
      <c r="G219" s="40" t="s">
        <v>155</v>
      </c>
      <c r="H219" s="40"/>
      <c r="I219" s="40"/>
      <c r="J219" s="40"/>
      <c r="K219" s="40"/>
      <c r="L219" s="220" t="s">
        <v>156</v>
      </c>
      <c r="M219" s="220"/>
      <c r="N219" s="220"/>
      <c r="O219" s="40" t="s">
        <v>157</v>
      </c>
      <c r="P219" s="40"/>
      <c r="Q219" s="40"/>
      <c r="R219" s="40"/>
      <c r="S219" s="46">
        <v>0</v>
      </c>
      <c r="T219" s="49">
        <f>S219*10</f>
        <v>0</v>
      </c>
    </row>
    <row r="220" spans="4:20">
      <c r="D220" s="37"/>
      <c r="E220" s="36"/>
      <c r="F220" s="36"/>
      <c r="G220" s="41"/>
      <c r="H220" s="41"/>
      <c r="I220" s="41"/>
      <c r="J220" s="41"/>
      <c r="K220" s="41"/>
      <c r="L220" s="221"/>
      <c r="M220" s="221"/>
      <c r="N220" s="221"/>
      <c r="O220" s="41"/>
      <c r="P220" s="41"/>
      <c r="Q220" s="41"/>
      <c r="R220" s="41"/>
      <c r="S220" s="47"/>
      <c r="T220" s="50"/>
    </row>
    <row r="221" spans="4:20">
      <c r="D221" s="38"/>
      <c r="E221" s="39"/>
      <c r="F221" s="39"/>
      <c r="G221" s="45"/>
      <c r="H221" s="45"/>
      <c r="I221" s="45"/>
      <c r="J221" s="45"/>
      <c r="K221" s="45"/>
      <c r="L221" s="222"/>
      <c r="M221" s="222"/>
      <c r="N221" s="222"/>
      <c r="O221" s="45"/>
      <c r="P221" s="45"/>
      <c r="Q221" s="45"/>
      <c r="R221" s="45"/>
      <c r="S221" s="48"/>
      <c r="T221" s="51"/>
    </row>
    <row r="222" spans="4:20">
      <c r="D222" s="35"/>
      <c r="E222" s="36"/>
      <c r="F222" s="36"/>
      <c r="G222" s="40" t="s">
        <v>158</v>
      </c>
      <c r="H222" s="40"/>
      <c r="I222" s="40"/>
      <c r="J222" s="40"/>
      <c r="K222" s="40"/>
      <c r="L222" s="40" t="s">
        <v>159</v>
      </c>
      <c r="M222" s="40"/>
      <c r="N222" s="40"/>
      <c r="O222" s="40" t="s">
        <v>160</v>
      </c>
      <c r="P222" s="40"/>
      <c r="Q222" s="40"/>
      <c r="R222" s="40"/>
      <c r="S222" s="34">
        <v>0</v>
      </c>
      <c r="T222" s="11">
        <f>S222*5</f>
        <v>0</v>
      </c>
    </row>
    <row r="223" spans="4:20">
      <c r="D223" s="37"/>
      <c r="E223" s="36"/>
      <c r="F223" s="36"/>
      <c r="G223" s="41" t="s">
        <v>161</v>
      </c>
      <c r="H223" s="41"/>
      <c r="I223" s="41"/>
      <c r="J223" s="41"/>
      <c r="K223" s="41"/>
      <c r="L223" s="41"/>
      <c r="M223" s="41"/>
      <c r="N223" s="41"/>
      <c r="O223" s="41"/>
      <c r="P223" s="41"/>
      <c r="Q223" s="41"/>
      <c r="R223" s="41"/>
      <c r="S223" s="47">
        <v>0</v>
      </c>
      <c r="T223" s="50">
        <f>S223*10</f>
        <v>0</v>
      </c>
    </row>
    <row r="224" spans="4:20">
      <c r="D224" s="38"/>
      <c r="E224" s="39"/>
      <c r="F224" s="39"/>
      <c r="G224" s="45"/>
      <c r="H224" s="45"/>
      <c r="I224" s="45"/>
      <c r="J224" s="45"/>
      <c r="K224" s="45"/>
      <c r="L224" s="45"/>
      <c r="M224" s="45"/>
      <c r="N224" s="45"/>
      <c r="O224" s="45"/>
      <c r="P224" s="45"/>
      <c r="Q224" s="45"/>
      <c r="R224" s="45"/>
      <c r="S224" s="48"/>
      <c r="T224" s="51"/>
    </row>
    <row r="225" spans="4:20">
      <c r="D225" s="35"/>
      <c r="E225" s="36"/>
      <c r="F225" s="36"/>
      <c r="G225" s="40" t="s">
        <v>162</v>
      </c>
      <c r="H225" s="40"/>
      <c r="I225" s="40"/>
      <c r="J225" s="40"/>
      <c r="K225" s="40"/>
      <c r="L225" s="40" t="s">
        <v>163</v>
      </c>
      <c r="M225" s="40"/>
      <c r="N225" s="40"/>
      <c r="O225" s="40"/>
      <c r="P225" s="40"/>
      <c r="Q225" s="40"/>
      <c r="R225" s="40"/>
      <c r="S225" s="46">
        <v>0</v>
      </c>
      <c r="T225" s="49">
        <f>S225*25</f>
        <v>0</v>
      </c>
    </row>
    <row r="226" spans="4:20">
      <c r="D226" s="37"/>
      <c r="E226" s="36"/>
      <c r="F226" s="36"/>
      <c r="G226" s="41"/>
      <c r="H226" s="41"/>
      <c r="I226" s="41"/>
      <c r="J226" s="41"/>
      <c r="K226" s="41"/>
      <c r="L226" s="41"/>
      <c r="M226" s="41"/>
      <c r="N226" s="41"/>
      <c r="O226" s="41"/>
      <c r="P226" s="41"/>
      <c r="Q226" s="41"/>
      <c r="R226" s="41"/>
      <c r="S226" s="47"/>
      <c r="T226" s="50"/>
    </row>
    <row r="227" spans="4:20">
      <c r="D227" s="38"/>
      <c r="E227" s="39"/>
      <c r="F227" s="39"/>
      <c r="G227" s="45"/>
      <c r="H227" s="45"/>
      <c r="I227" s="45"/>
      <c r="J227" s="45"/>
      <c r="K227" s="45"/>
      <c r="L227" s="45"/>
      <c r="M227" s="45"/>
      <c r="N227" s="45"/>
      <c r="O227" s="45"/>
      <c r="P227" s="45"/>
      <c r="Q227" s="45"/>
      <c r="R227" s="45"/>
      <c r="S227" s="48"/>
      <c r="T227" s="51"/>
    </row>
    <row r="228" spans="4:20">
      <c r="D228" s="35"/>
      <c r="E228" s="36"/>
      <c r="F228" s="36"/>
      <c r="G228" s="40" t="s">
        <v>164</v>
      </c>
      <c r="H228" s="40"/>
      <c r="I228" s="40"/>
      <c r="J228" s="40"/>
      <c r="K228" s="40"/>
      <c r="L228" s="40" t="s">
        <v>165</v>
      </c>
      <c r="M228" s="40"/>
      <c r="N228" s="40"/>
      <c r="O228" s="40"/>
      <c r="P228" s="40"/>
      <c r="Q228" s="40"/>
      <c r="R228" s="40"/>
      <c r="S228" s="34">
        <v>0</v>
      </c>
      <c r="T228" s="11">
        <f>S228*15</f>
        <v>0</v>
      </c>
    </row>
    <row r="229" spans="4:20">
      <c r="D229" s="37"/>
      <c r="E229" s="36"/>
      <c r="F229" s="36"/>
      <c r="G229" s="41" t="s">
        <v>166</v>
      </c>
      <c r="H229" s="41"/>
      <c r="I229" s="41"/>
      <c r="J229" s="41"/>
      <c r="K229" s="41"/>
      <c r="L229" s="41"/>
      <c r="M229" s="41"/>
      <c r="N229" s="41"/>
      <c r="O229" s="41"/>
      <c r="P229" s="41"/>
      <c r="Q229" s="41"/>
      <c r="R229" s="41"/>
      <c r="S229" s="47">
        <v>0</v>
      </c>
      <c r="T229" s="50">
        <f>S229*10</f>
        <v>0</v>
      </c>
    </row>
    <row r="230" spans="4:20">
      <c r="D230" s="38"/>
      <c r="E230" s="39"/>
      <c r="F230" s="39"/>
      <c r="G230" s="45"/>
      <c r="H230" s="45"/>
      <c r="I230" s="45"/>
      <c r="J230" s="45"/>
      <c r="K230" s="45"/>
      <c r="L230" s="45"/>
      <c r="M230" s="45"/>
      <c r="N230" s="45"/>
      <c r="O230" s="45"/>
      <c r="P230" s="45"/>
      <c r="Q230" s="45"/>
      <c r="R230" s="45"/>
      <c r="S230" s="48"/>
      <c r="T230" s="51"/>
    </row>
    <row r="231" spans="4:20">
      <c r="D231" s="113"/>
      <c r="E231" s="114"/>
      <c r="F231" s="114"/>
      <c r="G231" s="40" t="s">
        <v>152</v>
      </c>
      <c r="H231" s="40"/>
      <c r="I231" s="40"/>
      <c r="J231" s="40"/>
      <c r="K231" s="40"/>
      <c r="L231" s="40" t="s">
        <v>104</v>
      </c>
      <c r="M231" s="40"/>
      <c r="N231" s="40"/>
      <c r="O231" s="40"/>
      <c r="P231" s="40"/>
      <c r="Q231" s="40"/>
      <c r="R231" s="40"/>
      <c r="S231" s="46">
        <v>0</v>
      </c>
      <c r="T231" s="49">
        <v>0</v>
      </c>
    </row>
    <row r="232" spans="4:20">
      <c r="D232" s="37"/>
      <c r="E232" s="36"/>
      <c r="F232" s="36"/>
      <c r="G232" s="41"/>
      <c r="H232" s="41"/>
      <c r="I232" s="41"/>
      <c r="J232" s="41"/>
      <c r="K232" s="41"/>
      <c r="L232" s="41"/>
      <c r="M232" s="41"/>
      <c r="N232" s="41"/>
      <c r="O232" s="41"/>
      <c r="P232" s="41"/>
      <c r="Q232" s="41"/>
      <c r="R232" s="41"/>
      <c r="S232" s="47"/>
      <c r="T232" s="50"/>
    </row>
    <row r="233" spans="4:20">
      <c r="D233" s="38"/>
      <c r="E233" s="39"/>
      <c r="F233" s="39"/>
      <c r="G233" s="45"/>
      <c r="H233" s="45"/>
      <c r="I233" s="45"/>
      <c r="J233" s="45"/>
      <c r="K233" s="45"/>
      <c r="L233" s="45"/>
      <c r="M233" s="45"/>
      <c r="N233" s="45"/>
      <c r="O233" s="45"/>
      <c r="P233" s="45"/>
      <c r="Q233" s="45"/>
      <c r="R233" s="45"/>
      <c r="S233" s="48"/>
      <c r="T233" s="51"/>
    </row>
    <row r="234" spans="4:20">
      <c r="D234" s="225" t="s">
        <v>167</v>
      </c>
      <c r="E234" s="226"/>
      <c r="F234" s="226"/>
      <c r="G234" s="226"/>
      <c r="H234" s="226"/>
      <c r="I234" s="226"/>
      <c r="J234" s="226"/>
      <c r="K234" s="226"/>
      <c r="L234" s="226"/>
      <c r="M234" s="226"/>
      <c r="N234" s="226"/>
      <c r="O234" s="226"/>
      <c r="P234" s="226"/>
      <c r="Q234" s="226"/>
      <c r="R234" s="226"/>
      <c r="S234" s="226"/>
      <c r="T234" s="223">
        <f>SUM(T160:T177,T179:T217,T219:T233)</f>
        <v>0</v>
      </c>
    </row>
    <row r="235" spans="4:20" ht="15.75" thickBot="1">
      <c r="D235" s="89"/>
      <c r="E235" s="90"/>
      <c r="F235" s="90"/>
      <c r="G235" s="90"/>
      <c r="H235" s="90"/>
      <c r="I235" s="90"/>
      <c r="J235" s="90"/>
      <c r="K235" s="90"/>
      <c r="L235" s="90"/>
      <c r="M235" s="90"/>
      <c r="N235" s="90"/>
      <c r="O235" s="90"/>
      <c r="P235" s="90"/>
      <c r="Q235" s="90"/>
      <c r="R235" s="90"/>
      <c r="S235" s="90"/>
      <c r="T235" s="224"/>
    </row>
    <row r="236" spans="4:20">
      <c r="D236" s="61" t="s">
        <v>168</v>
      </c>
      <c r="E236" s="227"/>
      <c r="F236" s="227"/>
      <c r="G236" s="227"/>
      <c r="H236" s="227"/>
      <c r="I236" s="227"/>
      <c r="J236" s="227"/>
      <c r="K236" s="227"/>
      <c r="L236" s="227"/>
      <c r="M236" s="227"/>
      <c r="N236" s="227"/>
      <c r="O236" s="227"/>
      <c r="P236" s="227"/>
      <c r="Q236" s="227"/>
      <c r="R236" s="227"/>
      <c r="S236" s="227"/>
      <c r="T236" s="227"/>
    </row>
    <row r="237" spans="4:20">
      <c r="D237" s="2"/>
      <c r="E237" s="2"/>
      <c r="F237" s="2"/>
      <c r="G237" s="2"/>
      <c r="H237" s="2"/>
      <c r="I237" s="2"/>
      <c r="J237" s="2"/>
      <c r="K237" s="2"/>
      <c r="L237" s="2"/>
      <c r="M237" s="2"/>
      <c r="N237" s="2"/>
      <c r="O237" s="2"/>
      <c r="P237" s="2"/>
      <c r="Q237" s="2"/>
      <c r="R237" s="2"/>
      <c r="S237" s="2"/>
      <c r="T237" s="2"/>
    </row>
    <row r="238" spans="4:20">
      <c r="D238" s="63" t="s">
        <v>107</v>
      </c>
      <c r="E238" s="63"/>
      <c r="F238" s="63"/>
      <c r="G238" s="63"/>
      <c r="H238" s="63"/>
      <c r="I238" s="63"/>
      <c r="J238" s="63"/>
      <c r="K238" s="63"/>
      <c r="L238" s="63"/>
      <c r="M238" s="63"/>
      <c r="N238" s="63"/>
      <c r="O238" s="63"/>
      <c r="P238" s="63"/>
      <c r="Q238" s="63"/>
      <c r="R238" s="63"/>
      <c r="S238" s="63"/>
      <c r="T238" s="63"/>
    </row>
    <row r="239" spans="4:20">
      <c r="D239" s="205"/>
      <c r="E239" s="206"/>
      <c r="F239" s="206"/>
      <c r="G239" s="206"/>
      <c r="H239" s="206"/>
      <c r="I239" s="206"/>
      <c r="J239" s="206"/>
      <c r="K239" s="206"/>
      <c r="L239" s="206"/>
      <c r="M239" s="206"/>
      <c r="N239" s="206"/>
      <c r="O239" s="206"/>
      <c r="P239" s="206"/>
      <c r="Q239" s="206"/>
      <c r="R239" s="206"/>
      <c r="S239" s="206"/>
      <c r="T239" s="207"/>
    </row>
    <row r="240" spans="4:20">
      <c r="D240" s="208"/>
      <c r="E240" s="209"/>
      <c r="F240" s="209"/>
      <c r="G240" s="209"/>
      <c r="H240" s="209"/>
      <c r="I240" s="209"/>
      <c r="J240" s="209"/>
      <c r="K240" s="209"/>
      <c r="L240" s="209"/>
      <c r="M240" s="209"/>
      <c r="N240" s="209"/>
      <c r="O240" s="209"/>
      <c r="P240" s="209"/>
      <c r="Q240" s="209"/>
      <c r="R240" s="209"/>
      <c r="S240" s="209"/>
      <c r="T240" s="210"/>
    </row>
    <row r="241" spans="4:20">
      <c r="D241" s="208"/>
      <c r="E241" s="209"/>
      <c r="F241" s="209"/>
      <c r="G241" s="209"/>
      <c r="H241" s="209"/>
      <c r="I241" s="209"/>
      <c r="J241" s="209"/>
      <c r="K241" s="209"/>
      <c r="L241" s="209"/>
      <c r="M241" s="209"/>
      <c r="N241" s="209"/>
      <c r="O241" s="209"/>
      <c r="P241" s="209"/>
      <c r="Q241" s="209"/>
      <c r="R241" s="209"/>
      <c r="S241" s="209"/>
      <c r="T241" s="210"/>
    </row>
    <row r="242" spans="4:20">
      <c r="D242" s="208"/>
      <c r="E242" s="209"/>
      <c r="F242" s="209"/>
      <c r="G242" s="209"/>
      <c r="H242" s="209"/>
      <c r="I242" s="209"/>
      <c r="J242" s="209"/>
      <c r="K242" s="209"/>
      <c r="L242" s="209"/>
      <c r="M242" s="209"/>
      <c r="N242" s="209"/>
      <c r="O242" s="209"/>
      <c r="P242" s="209"/>
      <c r="Q242" s="209"/>
      <c r="R242" s="209"/>
      <c r="S242" s="209"/>
      <c r="T242" s="210"/>
    </row>
    <row r="243" spans="4:20">
      <c r="D243" s="208"/>
      <c r="E243" s="209"/>
      <c r="F243" s="209"/>
      <c r="G243" s="209"/>
      <c r="H243" s="209"/>
      <c r="I243" s="209"/>
      <c r="J243" s="209"/>
      <c r="K243" s="209"/>
      <c r="L243" s="209"/>
      <c r="M243" s="209"/>
      <c r="N243" s="209"/>
      <c r="O243" s="209"/>
      <c r="P243" s="209"/>
      <c r="Q243" s="209"/>
      <c r="R243" s="209"/>
      <c r="S243" s="209"/>
      <c r="T243" s="210"/>
    </row>
    <row r="244" spans="4:20">
      <c r="D244" s="208"/>
      <c r="E244" s="209"/>
      <c r="F244" s="209"/>
      <c r="G244" s="209"/>
      <c r="H244" s="209"/>
      <c r="I244" s="209"/>
      <c r="J244" s="209"/>
      <c r="K244" s="209"/>
      <c r="L244" s="209"/>
      <c r="M244" s="209"/>
      <c r="N244" s="209"/>
      <c r="O244" s="209"/>
      <c r="P244" s="209"/>
      <c r="Q244" s="209"/>
      <c r="R244" s="209"/>
      <c r="S244" s="209"/>
      <c r="T244" s="210"/>
    </row>
    <row r="245" spans="4:20">
      <c r="D245" s="211"/>
      <c r="E245" s="212"/>
      <c r="F245" s="212"/>
      <c r="G245" s="212"/>
      <c r="H245" s="212"/>
      <c r="I245" s="212"/>
      <c r="J245" s="212"/>
      <c r="K245" s="212"/>
      <c r="L245" s="212"/>
      <c r="M245" s="212"/>
      <c r="N245" s="212"/>
      <c r="O245" s="212"/>
      <c r="P245" s="212"/>
      <c r="Q245" s="212"/>
      <c r="R245" s="212"/>
      <c r="S245" s="212"/>
      <c r="T245" s="213"/>
    </row>
    <row r="246" spans="4:20">
      <c r="D246" s="2"/>
      <c r="E246" s="2"/>
      <c r="F246" s="2"/>
      <c r="G246" s="2"/>
      <c r="H246" s="2"/>
      <c r="I246" s="2"/>
      <c r="J246" s="2"/>
      <c r="K246" s="2"/>
      <c r="L246" s="2"/>
      <c r="M246" s="2"/>
      <c r="N246" s="2"/>
      <c r="O246" s="2"/>
      <c r="P246" s="2"/>
      <c r="Q246" s="2"/>
      <c r="R246" s="2"/>
      <c r="S246" s="2"/>
      <c r="T246" s="2"/>
    </row>
  </sheetData>
  <sheetProtection selectLockedCells="1"/>
  <mergeCells count="373">
    <mergeCell ref="T61:T63"/>
    <mergeCell ref="J53:L54"/>
    <mergeCell ref="M53:O54"/>
    <mergeCell ref="P53:R54"/>
    <mergeCell ref="S53:S54"/>
    <mergeCell ref="T53:T54"/>
    <mergeCell ref="M55:O57"/>
    <mergeCell ref="P55:R57"/>
    <mergeCell ref="S55:S57"/>
    <mergeCell ref="T55:T57"/>
    <mergeCell ref="S61:S63"/>
    <mergeCell ref="S10:T11"/>
    <mergeCell ref="S15:T16"/>
    <mergeCell ref="S17:T18"/>
    <mergeCell ref="S19:T20"/>
    <mergeCell ref="S12:T14"/>
    <mergeCell ref="Q17:R18"/>
    <mergeCell ref="Q19:R20"/>
    <mergeCell ref="Q12:R14"/>
    <mergeCell ref="K26:L26"/>
    <mergeCell ref="D4:T4"/>
    <mergeCell ref="D2:T3"/>
    <mergeCell ref="D140:T151"/>
    <mergeCell ref="D7:T9"/>
    <mergeCell ref="D24:T24"/>
    <mergeCell ref="K35:L36"/>
    <mergeCell ref="M35:R36"/>
    <mergeCell ref="K37:L38"/>
    <mergeCell ref="M37:R38"/>
    <mergeCell ref="E35:J36"/>
    <mergeCell ref="E37:J38"/>
    <mergeCell ref="D93:T94"/>
    <mergeCell ref="D96:F97"/>
    <mergeCell ref="D99:F101"/>
    <mergeCell ref="D102:F104"/>
    <mergeCell ref="D111:F113"/>
    <mergeCell ref="D105:F107"/>
    <mergeCell ref="D108:F110"/>
    <mergeCell ref="G105:K107"/>
    <mergeCell ref="G108:K110"/>
    <mergeCell ref="D67:F69"/>
    <mergeCell ref="D70:F72"/>
    <mergeCell ref="D73:F75"/>
    <mergeCell ref="G64:I66"/>
    <mergeCell ref="D238:T238"/>
    <mergeCell ref="D239:T245"/>
    <mergeCell ref="S225:S227"/>
    <mergeCell ref="T225:T227"/>
    <mergeCell ref="G225:K227"/>
    <mergeCell ref="G228:K228"/>
    <mergeCell ref="G229:K230"/>
    <mergeCell ref="L228:N230"/>
    <mergeCell ref="L225:N227"/>
    <mergeCell ref="O225:R227"/>
    <mergeCell ref="O228:R230"/>
    <mergeCell ref="S229:S230"/>
    <mergeCell ref="T229:T230"/>
    <mergeCell ref="D225:F227"/>
    <mergeCell ref="D228:F230"/>
    <mergeCell ref="T234:T235"/>
    <mergeCell ref="D234:S235"/>
    <mergeCell ref="D231:F233"/>
    <mergeCell ref="G231:K233"/>
    <mergeCell ref="L231:N233"/>
    <mergeCell ref="O231:R233"/>
    <mergeCell ref="S231:S233"/>
    <mergeCell ref="T231:T233"/>
    <mergeCell ref="D236:T236"/>
    <mergeCell ref="G219:K221"/>
    <mergeCell ref="L219:N221"/>
    <mergeCell ref="G222:K222"/>
    <mergeCell ref="G223:K224"/>
    <mergeCell ref="L222:N224"/>
    <mergeCell ref="O219:R221"/>
    <mergeCell ref="O222:R224"/>
    <mergeCell ref="S219:S221"/>
    <mergeCell ref="T219:T221"/>
    <mergeCell ref="S223:S224"/>
    <mergeCell ref="T223:T224"/>
    <mergeCell ref="T209:T211"/>
    <mergeCell ref="L215:N217"/>
    <mergeCell ref="O215:R217"/>
    <mergeCell ref="S215:S217"/>
    <mergeCell ref="S212:S214"/>
    <mergeCell ref="T212:T214"/>
    <mergeCell ref="O212:R214"/>
    <mergeCell ref="L212:N214"/>
    <mergeCell ref="T215:T217"/>
    <mergeCell ref="L197:N199"/>
    <mergeCell ref="O197:R199"/>
    <mergeCell ref="S197:S199"/>
    <mergeCell ref="T197:T199"/>
    <mergeCell ref="G200:K200"/>
    <mergeCell ref="G201:K202"/>
    <mergeCell ref="L200:N200"/>
    <mergeCell ref="L201:N202"/>
    <mergeCell ref="O200:R202"/>
    <mergeCell ref="S201:S202"/>
    <mergeCell ref="T201:T202"/>
    <mergeCell ref="L191:N193"/>
    <mergeCell ref="G194:K196"/>
    <mergeCell ref="L194:N196"/>
    <mergeCell ref="O191:R193"/>
    <mergeCell ref="S191:S193"/>
    <mergeCell ref="T191:T193"/>
    <mergeCell ref="S194:S196"/>
    <mergeCell ref="T194:T196"/>
    <mergeCell ref="O194:R196"/>
    <mergeCell ref="T179:T181"/>
    <mergeCell ref="S182:S184"/>
    <mergeCell ref="T182:T184"/>
    <mergeCell ref="L185:N190"/>
    <mergeCell ref="O185:R190"/>
    <mergeCell ref="S185:S187"/>
    <mergeCell ref="T185:T187"/>
    <mergeCell ref="S188:S190"/>
    <mergeCell ref="T188:T190"/>
    <mergeCell ref="D61:F63"/>
    <mergeCell ref="D64:F66"/>
    <mergeCell ref="J55:L57"/>
    <mergeCell ref="L179:N181"/>
    <mergeCell ref="O179:R181"/>
    <mergeCell ref="L182:N184"/>
    <mergeCell ref="G182:K184"/>
    <mergeCell ref="O182:R184"/>
    <mergeCell ref="O99:R101"/>
    <mergeCell ref="O102:R104"/>
    <mergeCell ref="L99:N101"/>
    <mergeCell ref="L102:N104"/>
    <mergeCell ref="D83:T90"/>
    <mergeCell ref="L115:N118"/>
    <mergeCell ref="O115:R118"/>
    <mergeCell ref="D119:F122"/>
    <mergeCell ref="L105:N107"/>
    <mergeCell ref="L108:N110"/>
    <mergeCell ref="S96:S97"/>
    <mergeCell ref="T96:T97"/>
    <mergeCell ref="G102:K104"/>
    <mergeCell ref="L96:N97"/>
    <mergeCell ref="G96:K97"/>
    <mergeCell ref="S179:S181"/>
    <mergeCell ref="G21:J22"/>
    <mergeCell ref="E21:F22"/>
    <mergeCell ref="K21:N22"/>
    <mergeCell ref="O21:R22"/>
    <mergeCell ref="E19:F20"/>
    <mergeCell ref="G19:H20"/>
    <mergeCell ref="I19:J20"/>
    <mergeCell ref="K19:L20"/>
    <mergeCell ref="M19:N20"/>
    <mergeCell ref="O19:P20"/>
    <mergeCell ref="E12:F14"/>
    <mergeCell ref="G12:H14"/>
    <mergeCell ref="I12:J14"/>
    <mergeCell ref="K12:L14"/>
    <mergeCell ref="I15:J16"/>
    <mergeCell ref="K15:L16"/>
    <mergeCell ref="M15:N16"/>
    <mergeCell ref="O15:P16"/>
    <mergeCell ref="Q15:R16"/>
    <mergeCell ref="E10:F11"/>
    <mergeCell ref="G10:J11"/>
    <mergeCell ref="K10:N11"/>
    <mergeCell ref="O10:R11"/>
    <mergeCell ref="E6:N6"/>
    <mergeCell ref="K29:L31"/>
    <mergeCell ref="K32:L34"/>
    <mergeCell ref="E15:F16"/>
    <mergeCell ref="E17:F18"/>
    <mergeCell ref="G17:H18"/>
    <mergeCell ref="G15:H16"/>
    <mergeCell ref="M12:N14"/>
    <mergeCell ref="O12:P14"/>
    <mergeCell ref="I17:J18"/>
    <mergeCell ref="K17:L18"/>
    <mergeCell ref="M17:N18"/>
    <mergeCell ref="O17:P18"/>
    <mergeCell ref="K27:L28"/>
    <mergeCell ref="H27:J28"/>
    <mergeCell ref="H29:J31"/>
    <mergeCell ref="H32:J34"/>
    <mergeCell ref="E27:G28"/>
    <mergeCell ref="E26:G26"/>
    <mergeCell ref="H26:J26"/>
    <mergeCell ref="D41:T52"/>
    <mergeCell ref="G55:I57"/>
    <mergeCell ref="D53:F54"/>
    <mergeCell ref="M29:R34"/>
    <mergeCell ref="M27:R28"/>
    <mergeCell ref="E29:G34"/>
    <mergeCell ref="G61:I63"/>
    <mergeCell ref="D78:T81"/>
    <mergeCell ref="G73:I75"/>
    <mergeCell ref="M70:O72"/>
    <mergeCell ref="P70:R72"/>
    <mergeCell ref="S70:S72"/>
    <mergeCell ref="T70:T72"/>
    <mergeCell ref="J73:L75"/>
    <mergeCell ref="M73:O75"/>
    <mergeCell ref="P73:R75"/>
    <mergeCell ref="S73:S75"/>
    <mergeCell ref="T73:T75"/>
    <mergeCell ref="G70:I72"/>
    <mergeCell ref="G67:I69"/>
    <mergeCell ref="J58:L60"/>
    <mergeCell ref="J64:L66"/>
    <mergeCell ref="J70:L72"/>
    <mergeCell ref="D55:F57"/>
    <mergeCell ref="G53:I54"/>
    <mergeCell ref="D76:F77"/>
    <mergeCell ref="G76:S77"/>
    <mergeCell ref="T76:T77"/>
    <mergeCell ref="G58:I58"/>
    <mergeCell ref="G59:I60"/>
    <mergeCell ref="S59:S60"/>
    <mergeCell ref="T59:T60"/>
    <mergeCell ref="D82:T82"/>
    <mergeCell ref="M64:O66"/>
    <mergeCell ref="P64:R66"/>
    <mergeCell ref="S64:S66"/>
    <mergeCell ref="T64:T66"/>
    <mergeCell ref="J67:L69"/>
    <mergeCell ref="M67:O69"/>
    <mergeCell ref="P67:R69"/>
    <mergeCell ref="S67:S69"/>
    <mergeCell ref="T67:T69"/>
    <mergeCell ref="M58:O60"/>
    <mergeCell ref="P58:R60"/>
    <mergeCell ref="J61:L63"/>
    <mergeCell ref="M61:O63"/>
    <mergeCell ref="P61:R63"/>
    <mergeCell ref="D58:F60"/>
    <mergeCell ref="G101:K101"/>
    <mergeCell ref="G100:K100"/>
    <mergeCell ref="G99:K99"/>
    <mergeCell ref="O96:R97"/>
    <mergeCell ref="S102:S104"/>
    <mergeCell ref="T102:T104"/>
    <mergeCell ref="D98:T98"/>
    <mergeCell ref="O105:R107"/>
    <mergeCell ref="O108:R110"/>
    <mergeCell ref="S105:S107"/>
    <mergeCell ref="T105:T107"/>
    <mergeCell ref="S108:S110"/>
    <mergeCell ref="T108:T110"/>
    <mergeCell ref="G111:K113"/>
    <mergeCell ref="L111:N113"/>
    <mergeCell ref="O111:R113"/>
    <mergeCell ref="S111:S113"/>
    <mergeCell ref="T111:T113"/>
    <mergeCell ref="T123:T124"/>
    <mergeCell ref="T125:T126"/>
    <mergeCell ref="G127:K127"/>
    <mergeCell ref="G128:K128"/>
    <mergeCell ref="S123:S124"/>
    <mergeCell ref="S125:S126"/>
    <mergeCell ref="G119:K119"/>
    <mergeCell ref="G120:K120"/>
    <mergeCell ref="G121:K121"/>
    <mergeCell ref="G122:K122"/>
    <mergeCell ref="L119:N122"/>
    <mergeCell ref="O119:R122"/>
    <mergeCell ref="G123:K124"/>
    <mergeCell ref="D114:T114"/>
    <mergeCell ref="G115:K115"/>
    <mergeCell ref="G116:K116"/>
    <mergeCell ref="D115:F118"/>
    <mergeCell ref="G117:K117"/>
    <mergeCell ref="G118:K118"/>
    <mergeCell ref="G129:K129"/>
    <mergeCell ref="G130:K130"/>
    <mergeCell ref="D127:F130"/>
    <mergeCell ref="L127:N130"/>
    <mergeCell ref="O127:R130"/>
    <mergeCell ref="G125:K126"/>
    <mergeCell ref="L123:N126"/>
    <mergeCell ref="O123:R124"/>
    <mergeCell ref="O125:R126"/>
    <mergeCell ref="D125:F126"/>
    <mergeCell ref="D123:F124"/>
    <mergeCell ref="D131:F133"/>
    <mergeCell ref="G131:K133"/>
    <mergeCell ref="L131:N133"/>
    <mergeCell ref="O131:R133"/>
    <mergeCell ref="S131:S133"/>
    <mergeCell ref="T131:T133"/>
    <mergeCell ref="D134:F135"/>
    <mergeCell ref="G134:S135"/>
    <mergeCell ref="T134:T135"/>
    <mergeCell ref="D172:F174"/>
    <mergeCell ref="D175:F177"/>
    <mergeCell ref="D136:T137"/>
    <mergeCell ref="G160:K162"/>
    <mergeCell ref="G163:K165"/>
    <mergeCell ref="G166:K168"/>
    <mergeCell ref="G169:K171"/>
    <mergeCell ref="G172:K174"/>
    <mergeCell ref="G175:K177"/>
    <mergeCell ref="L160:N162"/>
    <mergeCell ref="L163:N165"/>
    <mergeCell ref="L166:N168"/>
    <mergeCell ref="L169:N171"/>
    <mergeCell ref="L172:N174"/>
    <mergeCell ref="D139:T139"/>
    <mergeCell ref="D159:T159"/>
    <mergeCell ref="D157:F158"/>
    <mergeCell ref="G157:K158"/>
    <mergeCell ref="L157:N158"/>
    <mergeCell ref="O157:R158"/>
    <mergeCell ref="S157:S158"/>
    <mergeCell ref="T157:T158"/>
    <mergeCell ref="D155:T156"/>
    <mergeCell ref="D178:T178"/>
    <mergeCell ref="O160:R162"/>
    <mergeCell ref="O163:R165"/>
    <mergeCell ref="O166:R168"/>
    <mergeCell ref="O169:R171"/>
    <mergeCell ref="O172:R174"/>
    <mergeCell ref="O175:R177"/>
    <mergeCell ref="L175:N177"/>
    <mergeCell ref="S160:S162"/>
    <mergeCell ref="T160:T162"/>
    <mergeCell ref="S163:S165"/>
    <mergeCell ref="S166:S168"/>
    <mergeCell ref="S169:S171"/>
    <mergeCell ref="S172:S174"/>
    <mergeCell ref="S175:S177"/>
    <mergeCell ref="T163:T165"/>
    <mergeCell ref="T166:T168"/>
    <mergeCell ref="T169:T171"/>
    <mergeCell ref="T172:T174"/>
    <mergeCell ref="T175:T177"/>
    <mergeCell ref="D160:F162"/>
    <mergeCell ref="D163:F165"/>
    <mergeCell ref="D166:F168"/>
    <mergeCell ref="D169:F171"/>
    <mergeCell ref="D179:F181"/>
    <mergeCell ref="G179:K181"/>
    <mergeCell ref="D182:F184"/>
    <mergeCell ref="D185:F187"/>
    <mergeCell ref="D188:F190"/>
    <mergeCell ref="D191:F193"/>
    <mergeCell ref="D194:F196"/>
    <mergeCell ref="D197:F199"/>
    <mergeCell ref="D200:F202"/>
    <mergeCell ref="G185:K187"/>
    <mergeCell ref="G188:K190"/>
    <mergeCell ref="G197:K199"/>
    <mergeCell ref="G191:K193"/>
    <mergeCell ref="D203:F205"/>
    <mergeCell ref="D206:F208"/>
    <mergeCell ref="D209:F211"/>
    <mergeCell ref="D212:F214"/>
    <mergeCell ref="D215:F217"/>
    <mergeCell ref="G215:K217"/>
    <mergeCell ref="D218:T218"/>
    <mergeCell ref="D219:F221"/>
    <mergeCell ref="D222:F224"/>
    <mergeCell ref="G203:K205"/>
    <mergeCell ref="L203:N205"/>
    <mergeCell ref="O203:R205"/>
    <mergeCell ref="S203:S205"/>
    <mergeCell ref="T203:T205"/>
    <mergeCell ref="G206:K208"/>
    <mergeCell ref="L206:N208"/>
    <mergeCell ref="O206:R208"/>
    <mergeCell ref="S206:S208"/>
    <mergeCell ref="T206:T208"/>
    <mergeCell ref="G209:K211"/>
    <mergeCell ref="G212:K214"/>
    <mergeCell ref="L209:N211"/>
    <mergeCell ref="O209:R211"/>
    <mergeCell ref="S209:S211"/>
  </mergeCells>
  <pageMargins left="0.25" right="0.25" top="0.75" bottom="0.75" header="0.3" footer="0.3"/>
  <pageSetup paperSize="9" scale="47" fitToHeight="0" orientation="portrait" r:id="rId1"/>
  <rowBreaks count="2" manualBreakCount="2">
    <brk id="91" max="22" man="1"/>
    <brk id="153" max="22" man="1"/>
  </rowBreaks>
  <ignoredErrors>
    <ignoredError sqref="I19 M19 K19 O19 T182"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485775</xdr:colOff>
                    <xdr:row>9</xdr:row>
                    <xdr:rowOff>152400</xdr:rowOff>
                  </from>
                  <to>
                    <xdr:col>8</xdr:col>
                    <xdr:colOff>485775</xdr:colOff>
                    <xdr:row>10</xdr:row>
                    <xdr:rowOff>180975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10</xdr:col>
                    <xdr:colOff>247650</xdr:colOff>
                    <xdr:row>9</xdr:row>
                    <xdr:rowOff>66675</xdr:rowOff>
                  </from>
                  <to>
                    <xdr:col>13</xdr:col>
                    <xdr:colOff>495300</xdr:colOff>
                    <xdr:row>10</xdr:row>
                    <xdr:rowOff>342900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14</xdr:col>
                    <xdr:colOff>409575</xdr:colOff>
                    <xdr:row>9</xdr:row>
                    <xdr:rowOff>76200</xdr:rowOff>
                  </from>
                  <to>
                    <xdr:col>17</xdr:col>
                    <xdr:colOff>304800</xdr:colOff>
                    <xdr:row>10</xdr:row>
                    <xdr:rowOff>228600</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6</xdr:col>
                    <xdr:colOff>57150</xdr:colOff>
                    <xdr:row>11</xdr:row>
                    <xdr:rowOff>66675</xdr:rowOff>
                  </from>
                  <to>
                    <xdr:col>7</xdr:col>
                    <xdr:colOff>419100</xdr:colOff>
                    <xdr:row>13</xdr:row>
                    <xdr:rowOff>133350</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8</xdr:col>
                    <xdr:colOff>57150</xdr:colOff>
                    <xdr:row>11</xdr:row>
                    <xdr:rowOff>66675</xdr:rowOff>
                  </from>
                  <to>
                    <xdr:col>9</xdr:col>
                    <xdr:colOff>419100</xdr:colOff>
                    <xdr:row>13</xdr:row>
                    <xdr:rowOff>104775</xdr:rowOff>
                  </to>
                </anchor>
              </controlPr>
            </control>
          </mc:Choice>
        </mc:AlternateContent>
        <mc:AlternateContent xmlns:mc="http://schemas.openxmlformats.org/markup-compatibility/2006">
          <mc:Choice Requires="x14">
            <control shapeId="1043" r:id="rId9" name="Check Box 19">
              <controlPr defaultSize="0" autoFill="0" autoLine="0" autoPict="0">
                <anchor moveWithCells="1">
                  <from>
                    <xdr:col>3</xdr:col>
                    <xdr:colOff>104775</xdr:colOff>
                    <xdr:row>54</xdr:row>
                    <xdr:rowOff>28575</xdr:rowOff>
                  </from>
                  <to>
                    <xdr:col>6</xdr:col>
                    <xdr:colOff>95250</xdr:colOff>
                    <xdr:row>56</xdr:row>
                    <xdr:rowOff>180975</xdr:rowOff>
                  </to>
                </anchor>
              </controlPr>
            </control>
          </mc:Choice>
        </mc:AlternateContent>
        <mc:AlternateContent xmlns:mc="http://schemas.openxmlformats.org/markup-compatibility/2006">
          <mc:Choice Requires="x14">
            <control shapeId="1044" r:id="rId10" name="Check Box 20">
              <controlPr defaultSize="0" autoFill="0" autoLine="0" autoPict="0">
                <anchor moveWithCells="1">
                  <from>
                    <xdr:col>3</xdr:col>
                    <xdr:colOff>104775</xdr:colOff>
                    <xdr:row>57</xdr:row>
                    <xdr:rowOff>28575</xdr:rowOff>
                  </from>
                  <to>
                    <xdr:col>6</xdr:col>
                    <xdr:colOff>95250</xdr:colOff>
                    <xdr:row>60</xdr:row>
                    <xdr:rowOff>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3</xdr:col>
                    <xdr:colOff>104775</xdr:colOff>
                    <xdr:row>60</xdr:row>
                    <xdr:rowOff>28575</xdr:rowOff>
                  </from>
                  <to>
                    <xdr:col>6</xdr:col>
                    <xdr:colOff>95250</xdr:colOff>
                    <xdr:row>63</xdr:row>
                    <xdr:rowOff>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3</xdr:col>
                    <xdr:colOff>104775</xdr:colOff>
                    <xdr:row>63</xdr:row>
                    <xdr:rowOff>28575</xdr:rowOff>
                  </from>
                  <to>
                    <xdr:col>6</xdr:col>
                    <xdr:colOff>95250</xdr:colOff>
                    <xdr:row>66</xdr:row>
                    <xdr:rowOff>0</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3</xdr:col>
                    <xdr:colOff>104775</xdr:colOff>
                    <xdr:row>66</xdr:row>
                    <xdr:rowOff>28575</xdr:rowOff>
                  </from>
                  <to>
                    <xdr:col>6</xdr:col>
                    <xdr:colOff>95250</xdr:colOff>
                    <xdr:row>69</xdr:row>
                    <xdr:rowOff>0</xdr:rowOff>
                  </to>
                </anchor>
              </controlPr>
            </control>
          </mc:Choice>
        </mc:AlternateContent>
        <mc:AlternateContent xmlns:mc="http://schemas.openxmlformats.org/markup-compatibility/2006">
          <mc:Choice Requires="x14">
            <control shapeId="1048" r:id="rId14" name="Check Box 24">
              <controlPr defaultSize="0" autoFill="0" autoLine="0" autoPict="0">
                <anchor moveWithCells="1">
                  <from>
                    <xdr:col>3</xdr:col>
                    <xdr:colOff>104775</xdr:colOff>
                    <xdr:row>69</xdr:row>
                    <xdr:rowOff>28575</xdr:rowOff>
                  </from>
                  <to>
                    <xdr:col>6</xdr:col>
                    <xdr:colOff>95250</xdr:colOff>
                    <xdr:row>72</xdr:row>
                    <xdr:rowOff>0</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3</xdr:col>
                    <xdr:colOff>104775</xdr:colOff>
                    <xdr:row>72</xdr:row>
                    <xdr:rowOff>28575</xdr:rowOff>
                  </from>
                  <to>
                    <xdr:col>6</xdr:col>
                    <xdr:colOff>95250</xdr:colOff>
                    <xdr:row>75</xdr:row>
                    <xdr:rowOff>0</xdr:rowOff>
                  </to>
                </anchor>
              </controlPr>
            </control>
          </mc:Choice>
        </mc:AlternateContent>
        <mc:AlternateContent xmlns:mc="http://schemas.openxmlformats.org/markup-compatibility/2006">
          <mc:Choice Requires="x14">
            <control shapeId="1065" r:id="rId16" name="Check Box 41">
              <controlPr defaultSize="0" autoFill="0" autoLine="0" autoPict="0">
                <anchor moveWithCells="1">
                  <from>
                    <xdr:col>3</xdr:col>
                    <xdr:colOff>104775</xdr:colOff>
                    <xdr:row>98</xdr:row>
                    <xdr:rowOff>28575</xdr:rowOff>
                  </from>
                  <to>
                    <xdr:col>6</xdr:col>
                    <xdr:colOff>95250</xdr:colOff>
                    <xdr:row>100</xdr:row>
                    <xdr:rowOff>190500</xdr:rowOff>
                  </to>
                </anchor>
              </controlPr>
            </control>
          </mc:Choice>
        </mc:AlternateContent>
        <mc:AlternateContent xmlns:mc="http://schemas.openxmlformats.org/markup-compatibility/2006">
          <mc:Choice Requires="x14">
            <control shapeId="1066" r:id="rId17" name="Check Box 42">
              <controlPr defaultSize="0" autoFill="0" autoLine="0" autoPict="0">
                <anchor moveWithCells="1">
                  <from>
                    <xdr:col>3</xdr:col>
                    <xdr:colOff>28575</xdr:colOff>
                    <xdr:row>101</xdr:row>
                    <xdr:rowOff>19050</xdr:rowOff>
                  </from>
                  <to>
                    <xdr:col>6</xdr:col>
                    <xdr:colOff>19050</xdr:colOff>
                    <xdr:row>103</xdr:row>
                    <xdr:rowOff>171450</xdr:rowOff>
                  </to>
                </anchor>
              </controlPr>
            </control>
          </mc:Choice>
        </mc:AlternateContent>
        <mc:AlternateContent xmlns:mc="http://schemas.openxmlformats.org/markup-compatibility/2006">
          <mc:Choice Requires="x14">
            <control shapeId="1067" r:id="rId18" name="Check Box 43">
              <controlPr defaultSize="0" autoFill="0" autoLine="0" autoPict="0">
                <anchor moveWithCells="1">
                  <from>
                    <xdr:col>3</xdr:col>
                    <xdr:colOff>104775</xdr:colOff>
                    <xdr:row>104</xdr:row>
                    <xdr:rowOff>28575</xdr:rowOff>
                  </from>
                  <to>
                    <xdr:col>6</xdr:col>
                    <xdr:colOff>95250</xdr:colOff>
                    <xdr:row>107</xdr:row>
                    <xdr:rowOff>0</xdr:rowOff>
                  </to>
                </anchor>
              </controlPr>
            </control>
          </mc:Choice>
        </mc:AlternateContent>
        <mc:AlternateContent xmlns:mc="http://schemas.openxmlformats.org/markup-compatibility/2006">
          <mc:Choice Requires="x14">
            <control shapeId="1068" r:id="rId19" name="Check Box 44">
              <controlPr defaultSize="0" autoFill="0" autoLine="0" autoPict="0">
                <anchor moveWithCells="1">
                  <from>
                    <xdr:col>3</xdr:col>
                    <xdr:colOff>104775</xdr:colOff>
                    <xdr:row>107</xdr:row>
                    <xdr:rowOff>28575</xdr:rowOff>
                  </from>
                  <to>
                    <xdr:col>6</xdr:col>
                    <xdr:colOff>95250</xdr:colOff>
                    <xdr:row>110</xdr:row>
                    <xdr:rowOff>0</xdr:rowOff>
                  </to>
                </anchor>
              </controlPr>
            </control>
          </mc:Choice>
        </mc:AlternateContent>
        <mc:AlternateContent xmlns:mc="http://schemas.openxmlformats.org/markup-compatibility/2006">
          <mc:Choice Requires="x14">
            <control shapeId="1070" r:id="rId20" name="Check Box 46">
              <controlPr defaultSize="0" autoFill="0" autoLine="0" autoPict="0">
                <anchor moveWithCells="1">
                  <from>
                    <xdr:col>3</xdr:col>
                    <xdr:colOff>104775</xdr:colOff>
                    <xdr:row>114</xdr:row>
                    <xdr:rowOff>28575</xdr:rowOff>
                  </from>
                  <to>
                    <xdr:col>6</xdr:col>
                    <xdr:colOff>95250</xdr:colOff>
                    <xdr:row>116</xdr:row>
                    <xdr:rowOff>180975</xdr:rowOff>
                  </to>
                </anchor>
              </controlPr>
            </control>
          </mc:Choice>
        </mc:AlternateContent>
        <mc:AlternateContent xmlns:mc="http://schemas.openxmlformats.org/markup-compatibility/2006">
          <mc:Choice Requires="x14">
            <control shapeId="1071" r:id="rId21" name="Check Box 47">
              <controlPr defaultSize="0" autoFill="0" autoLine="0" autoPict="0">
                <anchor moveWithCells="1">
                  <from>
                    <xdr:col>3</xdr:col>
                    <xdr:colOff>38100</xdr:colOff>
                    <xdr:row>117</xdr:row>
                    <xdr:rowOff>142875</xdr:rowOff>
                  </from>
                  <to>
                    <xdr:col>6</xdr:col>
                    <xdr:colOff>47625</xdr:colOff>
                    <xdr:row>121</xdr:row>
                    <xdr:rowOff>152400</xdr:rowOff>
                  </to>
                </anchor>
              </controlPr>
            </control>
          </mc:Choice>
        </mc:AlternateContent>
        <mc:AlternateContent xmlns:mc="http://schemas.openxmlformats.org/markup-compatibility/2006">
          <mc:Choice Requires="x14">
            <control shapeId="1072" r:id="rId22" name="Check Box 48">
              <controlPr defaultSize="0" autoFill="0" autoLine="0" autoPict="0">
                <anchor moveWithCells="1">
                  <from>
                    <xdr:col>3</xdr:col>
                    <xdr:colOff>104775</xdr:colOff>
                    <xdr:row>110</xdr:row>
                    <xdr:rowOff>28575</xdr:rowOff>
                  </from>
                  <to>
                    <xdr:col>6</xdr:col>
                    <xdr:colOff>95250</xdr:colOff>
                    <xdr:row>113</xdr:row>
                    <xdr:rowOff>0</xdr:rowOff>
                  </to>
                </anchor>
              </controlPr>
            </control>
          </mc:Choice>
        </mc:AlternateContent>
        <mc:AlternateContent xmlns:mc="http://schemas.openxmlformats.org/markup-compatibility/2006">
          <mc:Choice Requires="x14">
            <control shapeId="1074" r:id="rId23" name="Check Box 50">
              <controlPr defaultSize="0" autoFill="0" autoLine="0" autoPict="0">
                <anchor moveWithCells="1">
                  <from>
                    <xdr:col>3</xdr:col>
                    <xdr:colOff>57150</xdr:colOff>
                    <xdr:row>122</xdr:row>
                    <xdr:rowOff>19050</xdr:rowOff>
                  </from>
                  <to>
                    <xdr:col>6</xdr:col>
                    <xdr:colOff>0</xdr:colOff>
                    <xdr:row>124</xdr:row>
                    <xdr:rowOff>19050</xdr:rowOff>
                  </to>
                </anchor>
              </controlPr>
            </control>
          </mc:Choice>
        </mc:AlternateContent>
        <mc:AlternateContent xmlns:mc="http://schemas.openxmlformats.org/markup-compatibility/2006">
          <mc:Choice Requires="x14">
            <control shapeId="1075" r:id="rId24" name="Check Box 51">
              <controlPr defaultSize="0" autoFill="0" autoLine="0" autoPict="0">
                <anchor moveWithCells="1">
                  <from>
                    <xdr:col>3</xdr:col>
                    <xdr:colOff>28575</xdr:colOff>
                    <xdr:row>126</xdr:row>
                    <xdr:rowOff>19050</xdr:rowOff>
                  </from>
                  <to>
                    <xdr:col>5</xdr:col>
                    <xdr:colOff>409575</xdr:colOff>
                    <xdr:row>129</xdr:row>
                    <xdr:rowOff>0</xdr:rowOff>
                  </to>
                </anchor>
              </controlPr>
            </control>
          </mc:Choice>
        </mc:AlternateContent>
        <mc:AlternateContent xmlns:mc="http://schemas.openxmlformats.org/markup-compatibility/2006">
          <mc:Choice Requires="x14">
            <control shapeId="1076" r:id="rId25" name="Check Box 52">
              <controlPr defaultSize="0" autoFill="0" autoLine="0" autoPict="0">
                <anchor moveWithCells="1">
                  <from>
                    <xdr:col>3</xdr:col>
                    <xdr:colOff>104775</xdr:colOff>
                    <xdr:row>130</xdr:row>
                    <xdr:rowOff>28575</xdr:rowOff>
                  </from>
                  <to>
                    <xdr:col>6</xdr:col>
                    <xdr:colOff>95250</xdr:colOff>
                    <xdr:row>133</xdr:row>
                    <xdr:rowOff>0</xdr:rowOff>
                  </to>
                </anchor>
              </controlPr>
            </control>
          </mc:Choice>
        </mc:AlternateContent>
        <mc:AlternateContent xmlns:mc="http://schemas.openxmlformats.org/markup-compatibility/2006">
          <mc:Choice Requires="x14">
            <control shapeId="1077" r:id="rId26" name="Check Box 53">
              <controlPr defaultSize="0" autoFill="0" autoLine="0" autoPict="0">
                <anchor moveWithCells="1">
                  <from>
                    <xdr:col>3</xdr:col>
                    <xdr:colOff>104775</xdr:colOff>
                    <xdr:row>159</xdr:row>
                    <xdr:rowOff>28575</xdr:rowOff>
                  </from>
                  <to>
                    <xdr:col>6</xdr:col>
                    <xdr:colOff>95250</xdr:colOff>
                    <xdr:row>162</xdr:row>
                    <xdr:rowOff>0</xdr:rowOff>
                  </to>
                </anchor>
              </controlPr>
            </control>
          </mc:Choice>
        </mc:AlternateContent>
        <mc:AlternateContent xmlns:mc="http://schemas.openxmlformats.org/markup-compatibility/2006">
          <mc:Choice Requires="x14">
            <control shapeId="1078" r:id="rId27" name="Check Box 54">
              <controlPr defaultSize="0" autoFill="0" autoLine="0" autoPict="0">
                <anchor moveWithCells="1">
                  <from>
                    <xdr:col>3</xdr:col>
                    <xdr:colOff>104775</xdr:colOff>
                    <xdr:row>162</xdr:row>
                    <xdr:rowOff>28575</xdr:rowOff>
                  </from>
                  <to>
                    <xdr:col>6</xdr:col>
                    <xdr:colOff>95250</xdr:colOff>
                    <xdr:row>165</xdr:row>
                    <xdr:rowOff>0</xdr:rowOff>
                  </to>
                </anchor>
              </controlPr>
            </control>
          </mc:Choice>
        </mc:AlternateContent>
        <mc:AlternateContent xmlns:mc="http://schemas.openxmlformats.org/markup-compatibility/2006">
          <mc:Choice Requires="x14">
            <control shapeId="1079" r:id="rId28" name="Check Box 55">
              <controlPr defaultSize="0" autoFill="0" autoLine="0" autoPict="0">
                <anchor moveWithCells="1">
                  <from>
                    <xdr:col>3</xdr:col>
                    <xdr:colOff>104775</xdr:colOff>
                    <xdr:row>165</xdr:row>
                    <xdr:rowOff>28575</xdr:rowOff>
                  </from>
                  <to>
                    <xdr:col>6</xdr:col>
                    <xdr:colOff>95250</xdr:colOff>
                    <xdr:row>168</xdr:row>
                    <xdr:rowOff>0</xdr:rowOff>
                  </to>
                </anchor>
              </controlPr>
            </control>
          </mc:Choice>
        </mc:AlternateContent>
        <mc:AlternateContent xmlns:mc="http://schemas.openxmlformats.org/markup-compatibility/2006">
          <mc:Choice Requires="x14">
            <control shapeId="1080" r:id="rId29" name="Check Box 56">
              <controlPr defaultSize="0" autoFill="0" autoLine="0" autoPict="0">
                <anchor moveWithCells="1">
                  <from>
                    <xdr:col>3</xdr:col>
                    <xdr:colOff>104775</xdr:colOff>
                    <xdr:row>168</xdr:row>
                    <xdr:rowOff>28575</xdr:rowOff>
                  </from>
                  <to>
                    <xdr:col>6</xdr:col>
                    <xdr:colOff>95250</xdr:colOff>
                    <xdr:row>171</xdr:row>
                    <xdr:rowOff>0</xdr:rowOff>
                  </to>
                </anchor>
              </controlPr>
            </control>
          </mc:Choice>
        </mc:AlternateContent>
        <mc:AlternateContent xmlns:mc="http://schemas.openxmlformats.org/markup-compatibility/2006">
          <mc:Choice Requires="x14">
            <control shapeId="1081" r:id="rId30" name="Check Box 57">
              <controlPr defaultSize="0" autoFill="0" autoLine="0" autoPict="0">
                <anchor moveWithCells="1">
                  <from>
                    <xdr:col>3</xdr:col>
                    <xdr:colOff>104775</xdr:colOff>
                    <xdr:row>171</xdr:row>
                    <xdr:rowOff>28575</xdr:rowOff>
                  </from>
                  <to>
                    <xdr:col>6</xdr:col>
                    <xdr:colOff>95250</xdr:colOff>
                    <xdr:row>174</xdr:row>
                    <xdr:rowOff>0</xdr:rowOff>
                  </to>
                </anchor>
              </controlPr>
            </control>
          </mc:Choice>
        </mc:AlternateContent>
        <mc:AlternateContent xmlns:mc="http://schemas.openxmlformats.org/markup-compatibility/2006">
          <mc:Choice Requires="x14">
            <control shapeId="1083" r:id="rId31" name="Check Box 59">
              <controlPr defaultSize="0" autoFill="0" autoLine="0" autoPict="0">
                <anchor moveWithCells="1">
                  <from>
                    <xdr:col>3</xdr:col>
                    <xdr:colOff>104775</xdr:colOff>
                    <xdr:row>174</xdr:row>
                    <xdr:rowOff>28575</xdr:rowOff>
                  </from>
                  <to>
                    <xdr:col>6</xdr:col>
                    <xdr:colOff>95250</xdr:colOff>
                    <xdr:row>177</xdr:row>
                    <xdr:rowOff>0</xdr:rowOff>
                  </to>
                </anchor>
              </controlPr>
            </control>
          </mc:Choice>
        </mc:AlternateContent>
        <mc:AlternateContent xmlns:mc="http://schemas.openxmlformats.org/markup-compatibility/2006">
          <mc:Choice Requires="x14">
            <control shapeId="1084" r:id="rId32" name="Check Box 60">
              <controlPr defaultSize="0" autoFill="0" autoLine="0" autoPict="0">
                <anchor moveWithCells="1">
                  <from>
                    <xdr:col>3</xdr:col>
                    <xdr:colOff>104775</xdr:colOff>
                    <xdr:row>178</xdr:row>
                    <xdr:rowOff>28575</xdr:rowOff>
                  </from>
                  <to>
                    <xdr:col>6</xdr:col>
                    <xdr:colOff>95250</xdr:colOff>
                    <xdr:row>181</xdr:row>
                    <xdr:rowOff>0</xdr:rowOff>
                  </to>
                </anchor>
              </controlPr>
            </control>
          </mc:Choice>
        </mc:AlternateContent>
        <mc:AlternateContent xmlns:mc="http://schemas.openxmlformats.org/markup-compatibility/2006">
          <mc:Choice Requires="x14">
            <control shapeId="1085" r:id="rId33" name="Check Box 61">
              <controlPr defaultSize="0" autoFill="0" autoLine="0" autoPict="0">
                <anchor moveWithCells="1">
                  <from>
                    <xdr:col>3</xdr:col>
                    <xdr:colOff>104775</xdr:colOff>
                    <xdr:row>181</xdr:row>
                    <xdr:rowOff>28575</xdr:rowOff>
                  </from>
                  <to>
                    <xdr:col>6</xdr:col>
                    <xdr:colOff>95250</xdr:colOff>
                    <xdr:row>184</xdr:row>
                    <xdr:rowOff>0</xdr:rowOff>
                  </to>
                </anchor>
              </controlPr>
            </control>
          </mc:Choice>
        </mc:AlternateContent>
        <mc:AlternateContent xmlns:mc="http://schemas.openxmlformats.org/markup-compatibility/2006">
          <mc:Choice Requires="x14">
            <control shapeId="1086" r:id="rId34" name="Check Box 62">
              <controlPr defaultSize="0" autoFill="0" autoLine="0" autoPict="0">
                <anchor moveWithCells="1">
                  <from>
                    <xdr:col>3</xdr:col>
                    <xdr:colOff>104775</xdr:colOff>
                    <xdr:row>184</xdr:row>
                    <xdr:rowOff>28575</xdr:rowOff>
                  </from>
                  <to>
                    <xdr:col>5</xdr:col>
                    <xdr:colOff>409575</xdr:colOff>
                    <xdr:row>187</xdr:row>
                    <xdr:rowOff>0</xdr:rowOff>
                  </to>
                </anchor>
              </controlPr>
            </control>
          </mc:Choice>
        </mc:AlternateContent>
        <mc:AlternateContent xmlns:mc="http://schemas.openxmlformats.org/markup-compatibility/2006">
          <mc:Choice Requires="x14">
            <control shapeId="1087" r:id="rId35" name="Check Box 63">
              <controlPr defaultSize="0" autoFill="0" autoLine="0" autoPict="0">
                <anchor moveWithCells="1">
                  <from>
                    <xdr:col>3</xdr:col>
                    <xdr:colOff>104775</xdr:colOff>
                    <xdr:row>187</xdr:row>
                    <xdr:rowOff>28575</xdr:rowOff>
                  </from>
                  <to>
                    <xdr:col>6</xdr:col>
                    <xdr:colOff>95250</xdr:colOff>
                    <xdr:row>190</xdr:row>
                    <xdr:rowOff>0</xdr:rowOff>
                  </to>
                </anchor>
              </controlPr>
            </control>
          </mc:Choice>
        </mc:AlternateContent>
        <mc:AlternateContent xmlns:mc="http://schemas.openxmlformats.org/markup-compatibility/2006">
          <mc:Choice Requires="x14">
            <control shapeId="1088" r:id="rId36" name="Check Box 64">
              <controlPr defaultSize="0" autoFill="0" autoLine="0" autoPict="0">
                <anchor moveWithCells="1">
                  <from>
                    <xdr:col>3</xdr:col>
                    <xdr:colOff>104775</xdr:colOff>
                    <xdr:row>190</xdr:row>
                    <xdr:rowOff>28575</xdr:rowOff>
                  </from>
                  <to>
                    <xdr:col>6</xdr:col>
                    <xdr:colOff>95250</xdr:colOff>
                    <xdr:row>193</xdr:row>
                    <xdr:rowOff>0</xdr:rowOff>
                  </to>
                </anchor>
              </controlPr>
            </control>
          </mc:Choice>
        </mc:AlternateContent>
        <mc:AlternateContent xmlns:mc="http://schemas.openxmlformats.org/markup-compatibility/2006">
          <mc:Choice Requires="x14">
            <control shapeId="1089" r:id="rId37" name="Check Box 65">
              <controlPr defaultSize="0" autoFill="0" autoLine="0" autoPict="0">
                <anchor moveWithCells="1">
                  <from>
                    <xdr:col>3</xdr:col>
                    <xdr:colOff>104775</xdr:colOff>
                    <xdr:row>193</xdr:row>
                    <xdr:rowOff>28575</xdr:rowOff>
                  </from>
                  <to>
                    <xdr:col>6</xdr:col>
                    <xdr:colOff>95250</xdr:colOff>
                    <xdr:row>196</xdr:row>
                    <xdr:rowOff>0</xdr:rowOff>
                  </to>
                </anchor>
              </controlPr>
            </control>
          </mc:Choice>
        </mc:AlternateContent>
        <mc:AlternateContent xmlns:mc="http://schemas.openxmlformats.org/markup-compatibility/2006">
          <mc:Choice Requires="x14">
            <control shapeId="1090" r:id="rId38" name="Check Box 66">
              <controlPr defaultSize="0" autoFill="0" autoLine="0" autoPict="0">
                <anchor moveWithCells="1">
                  <from>
                    <xdr:col>3</xdr:col>
                    <xdr:colOff>104775</xdr:colOff>
                    <xdr:row>196</xdr:row>
                    <xdr:rowOff>28575</xdr:rowOff>
                  </from>
                  <to>
                    <xdr:col>5</xdr:col>
                    <xdr:colOff>457200</xdr:colOff>
                    <xdr:row>199</xdr:row>
                    <xdr:rowOff>0</xdr:rowOff>
                  </to>
                </anchor>
              </controlPr>
            </control>
          </mc:Choice>
        </mc:AlternateContent>
        <mc:AlternateContent xmlns:mc="http://schemas.openxmlformats.org/markup-compatibility/2006">
          <mc:Choice Requires="x14">
            <control shapeId="1091" r:id="rId39" name="Check Box 67">
              <controlPr defaultSize="0" autoFill="0" autoLine="0" autoPict="0">
                <anchor moveWithCells="1">
                  <from>
                    <xdr:col>3</xdr:col>
                    <xdr:colOff>104775</xdr:colOff>
                    <xdr:row>199</xdr:row>
                    <xdr:rowOff>28575</xdr:rowOff>
                  </from>
                  <to>
                    <xdr:col>6</xdr:col>
                    <xdr:colOff>95250</xdr:colOff>
                    <xdr:row>202</xdr:row>
                    <xdr:rowOff>0</xdr:rowOff>
                  </to>
                </anchor>
              </controlPr>
            </control>
          </mc:Choice>
        </mc:AlternateContent>
        <mc:AlternateContent xmlns:mc="http://schemas.openxmlformats.org/markup-compatibility/2006">
          <mc:Choice Requires="x14">
            <control shapeId="1092" r:id="rId40" name="Check Box 68">
              <controlPr defaultSize="0" autoFill="0" autoLine="0" autoPict="0">
                <anchor moveWithCells="1">
                  <from>
                    <xdr:col>3</xdr:col>
                    <xdr:colOff>104775</xdr:colOff>
                    <xdr:row>202</xdr:row>
                    <xdr:rowOff>28575</xdr:rowOff>
                  </from>
                  <to>
                    <xdr:col>5</xdr:col>
                    <xdr:colOff>476250</xdr:colOff>
                    <xdr:row>205</xdr:row>
                    <xdr:rowOff>0</xdr:rowOff>
                  </to>
                </anchor>
              </controlPr>
            </control>
          </mc:Choice>
        </mc:AlternateContent>
        <mc:AlternateContent xmlns:mc="http://schemas.openxmlformats.org/markup-compatibility/2006">
          <mc:Choice Requires="x14">
            <control shapeId="1093" r:id="rId41" name="Check Box 69">
              <controlPr defaultSize="0" autoFill="0" autoLine="0" autoPict="0">
                <anchor moveWithCells="1">
                  <from>
                    <xdr:col>3</xdr:col>
                    <xdr:colOff>104775</xdr:colOff>
                    <xdr:row>205</xdr:row>
                    <xdr:rowOff>28575</xdr:rowOff>
                  </from>
                  <to>
                    <xdr:col>6</xdr:col>
                    <xdr:colOff>0</xdr:colOff>
                    <xdr:row>208</xdr:row>
                    <xdr:rowOff>0</xdr:rowOff>
                  </to>
                </anchor>
              </controlPr>
            </control>
          </mc:Choice>
        </mc:AlternateContent>
        <mc:AlternateContent xmlns:mc="http://schemas.openxmlformats.org/markup-compatibility/2006">
          <mc:Choice Requires="x14">
            <control shapeId="1094" r:id="rId42" name="Check Box 70">
              <controlPr defaultSize="0" autoFill="0" autoLine="0" autoPict="0">
                <anchor moveWithCells="1">
                  <from>
                    <xdr:col>3</xdr:col>
                    <xdr:colOff>104775</xdr:colOff>
                    <xdr:row>208</xdr:row>
                    <xdr:rowOff>28575</xdr:rowOff>
                  </from>
                  <to>
                    <xdr:col>6</xdr:col>
                    <xdr:colOff>95250</xdr:colOff>
                    <xdr:row>211</xdr:row>
                    <xdr:rowOff>0</xdr:rowOff>
                  </to>
                </anchor>
              </controlPr>
            </control>
          </mc:Choice>
        </mc:AlternateContent>
        <mc:AlternateContent xmlns:mc="http://schemas.openxmlformats.org/markup-compatibility/2006">
          <mc:Choice Requires="x14">
            <control shapeId="1095" r:id="rId43" name="Check Box 71">
              <controlPr defaultSize="0" autoFill="0" autoLine="0" autoPict="0">
                <anchor moveWithCells="1">
                  <from>
                    <xdr:col>3</xdr:col>
                    <xdr:colOff>104775</xdr:colOff>
                    <xdr:row>211</xdr:row>
                    <xdr:rowOff>28575</xdr:rowOff>
                  </from>
                  <to>
                    <xdr:col>6</xdr:col>
                    <xdr:colOff>19050</xdr:colOff>
                    <xdr:row>214</xdr:row>
                    <xdr:rowOff>0</xdr:rowOff>
                  </to>
                </anchor>
              </controlPr>
            </control>
          </mc:Choice>
        </mc:AlternateContent>
        <mc:AlternateContent xmlns:mc="http://schemas.openxmlformats.org/markup-compatibility/2006">
          <mc:Choice Requires="x14">
            <control shapeId="1096" r:id="rId44" name="Check Box 72">
              <controlPr defaultSize="0" autoFill="0" autoLine="0" autoPict="0">
                <anchor moveWithCells="1">
                  <from>
                    <xdr:col>3</xdr:col>
                    <xdr:colOff>104775</xdr:colOff>
                    <xdr:row>214</xdr:row>
                    <xdr:rowOff>28575</xdr:rowOff>
                  </from>
                  <to>
                    <xdr:col>6</xdr:col>
                    <xdr:colOff>95250</xdr:colOff>
                    <xdr:row>217</xdr:row>
                    <xdr:rowOff>0</xdr:rowOff>
                  </to>
                </anchor>
              </controlPr>
            </control>
          </mc:Choice>
        </mc:AlternateContent>
        <mc:AlternateContent xmlns:mc="http://schemas.openxmlformats.org/markup-compatibility/2006">
          <mc:Choice Requires="x14">
            <control shapeId="1097" r:id="rId45" name="Check Box 73">
              <controlPr defaultSize="0" autoFill="0" autoLine="0" autoPict="0">
                <anchor moveWithCells="1">
                  <from>
                    <xdr:col>3</xdr:col>
                    <xdr:colOff>104775</xdr:colOff>
                    <xdr:row>218</xdr:row>
                    <xdr:rowOff>28575</xdr:rowOff>
                  </from>
                  <to>
                    <xdr:col>6</xdr:col>
                    <xdr:colOff>95250</xdr:colOff>
                    <xdr:row>221</xdr:row>
                    <xdr:rowOff>0</xdr:rowOff>
                  </to>
                </anchor>
              </controlPr>
            </control>
          </mc:Choice>
        </mc:AlternateContent>
        <mc:AlternateContent xmlns:mc="http://schemas.openxmlformats.org/markup-compatibility/2006">
          <mc:Choice Requires="x14">
            <control shapeId="1098" r:id="rId46" name="Check Box 74">
              <controlPr defaultSize="0" autoFill="0" autoLine="0" autoPict="0">
                <anchor moveWithCells="1">
                  <from>
                    <xdr:col>3</xdr:col>
                    <xdr:colOff>104775</xdr:colOff>
                    <xdr:row>221</xdr:row>
                    <xdr:rowOff>28575</xdr:rowOff>
                  </from>
                  <to>
                    <xdr:col>6</xdr:col>
                    <xdr:colOff>95250</xdr:colOff>
                    <xdr:row>224</xdr:row>
                    <xdr:rowOff>0</xdr:rowOff>
                  </to>
                </anchor>
              </controlPr>
            </control>
          </mc:Choice>
        </mc:AlternateContent>
        <mc:AlternateContent xmlns:mc="http://schemas.openxmlformats.org/markup-compatibility/2006">
          <mc:Choice Requires="x14">
            <control shapeId="1099" r:id="rId47" name="Check Box 75">
              <controlPr defaultSize="0" autoFill="0" autoLine="0" autoPict="0">
                <anchor moveWithCells="1">
                  <from>
                    <xdr:col>3</xdr:col>
                    <xdr:colOff>104775</xdr:colOff>
                    <xdr:row>224</xdr:row>
                    <xdr:rowOff>28575</xdr:rowOff>
                  </from>
                  <to>
                    <xdr:col>6</xdr:col>
                    <xdr:colOff>95250</xdr:colOff>
                    <xdr:row>227</xdr:row>
                    <xdr:rowOff>0</xdr:rowOff>
                  </to>
                </anchor>
              </controlPr>
            </control>
          </mc:Choice>
        </mc:AlternateContent>
        <mc:AlternateContent xmlns:mc="http://schemas.openxmlformats.org/markup-compatibility/2006">
          <mc:Choice Requires="x14">
            <control shapeId="1100" r:id="rId48" name="Check Box 76">
              <controlPr defaultSize="0" autoFill="0" autoLine="0" autoPict="0">
                <anchor moveWithCells="1">
                  <from>
                    <xdr:col>3</xdr:col>
                    <xdr:colOff>104775</xdr:colOff>
                    <xdr:row>227</xdr:row>
                    <xdr:rowOff>28575</xdr:rowOff>
                  </from>
                  <to>
                    <xdr:col>6</xdr:col>
                    <xdr:colOff>95250</xdr:colOff>
                    <xdr:row>230</xdr:row>
                    <xdr:rowOff>0</xdr:rowOff>
                  </to>
                </anchor>
              </controlPr>
            </control>
          </mc:Choice>
        </mc:AlternateContent>
        <mc:AlternateContent xmlns:mc="http://schemas.openxmlformats.org/markup-compatibility/2006">
          <mc:Choice Requires="x14">
            <control shapeId="1101" r:id="rId49" name="Check Box 77">
              <controlPr defaultSize="0" autoFill="0" autoLine="0" autoPict="0">
                <anchor moveWithCells="1">
                  <from>
                    <xdr:col>3</xdr:col>
                    <xdr:colOff>104775</xdr:colOff>
                    <xdr:row>230</xdr:row>
                    <xdr:rowOff>28575</xdr:rowOff>
                  </from>
                  <to>
                    <xdr:col>6</xdr:col>
                    <xdr:colOff>95250</xdr:colOff>
                    <xdr:row>233</xdr:row>
                    <xdr:rowOff>0</xdr:rowOff>
                  </to>
                </anchor>
              </controlPr>
            </control>
          </mc:Choice>
        </mc:AlternateContent>
        <mc:AlternateContent xmlns:mc="http://schemas.openxmlformats.org/markup-compatibility/2006">
          <mc:Choice Requires="x14">
            <control shapeId="1107" r:id="rId50" name="Check Box 83">
              <controlPr defaultSize="0" autoFill="0" autoLine="0" autoPict="0">
                <anchor moveWithCells="1">
                  <from>
                    <xdr:col>3</xdr:col>
                    <xdr:colOff>57150</xdr:colOff>
                    <xdr:row>124</xdr:row>
                    <xdr:rowOff>28575</xdr:rowOff>
                  </from>
                  <to>
                    <xdr:col>6</xdr:col>
                    <xdr:colOff>0</xdr:colOff>
                    <xdr:row>126</xdr:row>
                    <xdr:rowOff>0</xdr:rowOff>
                  </to>
                </anchor>
              </controlPr>
            </control>
          </mc:Choice>
        </mc:AlternateContent>
        <mc:AlternateContent xmlns:mc="http://schemas.openxmlformats.org/markup-compatibility/2006">
          <mc:Choice Requires="x14">
            <control shapeId="1109" r:id="rId51" name="Check Box 85">
              <controlPr defaultSize="0" autoFill="0" autoLine="0" autoPict="0">
                <anchor moveWithCells="1">
                  <from>
                    <xdr:col>10</xdr:col>
                    <xdr:colOff>57150</xdr:colOff>
                    <xdr:row>11</xdr:row>
                    <xdr:rowOff>66675</xdr:rowOff>
                  </from>
                  <to>
                    <xdr:col>11</xdr:col>
                    <xdr:colOff>419100</xdr:colOff>
                    <xdr:row>13</xdr:row>
                    <xdr:rowOff>133350</xdr:rowOff>
                  </to>
                </anchor>
              </controlPr>
            </control>
          </mc:Choice>
        </mc:AlternateContent>
        <mc:AlternateContent xmlns:mc="http://schemas.openxmlformats.org/markup-compatibility/2006">
          <mc:Choice Requires="x14">
            <control shapeId="1110" r:id="rId52" name="Check Box 86">
              <controlPr defaultSize="0" autoFill="0" autoLine="0" autoPict="0">
                <anchor moveWithCells="1">
                  <from>
                    <xdr:col>12</xdr:col>
                    <xdr:colOff>76200</xdr:colOff>
                    <xdr:row>11</xdr:row>
                    <xdr:rowOff>76200</xdr:rowOff>
                  </from>
                  <to>
                    <xdr:col>13</xdr:col>
                    <xdr:colOff>447675</xdr:colOff>
                    <xdr:row>13</xdr:row>
                    <xdr:rowOff>114300</xdr:rowOff>
                  </to>
                </anchor>
              </controlPr>
            </control>
          </mc:Choice>
        </mc:AlternateContent>
        <mc:AlternateContent xmlns:mc="http://schemas.openxmlformats.org/markup-compatibility/2006">
          <mc:Choice Requires="x14">
            <control shapeId="1111" r:id="rId53" name="Check Box 87">
              <controlPr defaultSize="0" autoFill="0" autoLine="0" autoPict="0">
                <anchor moveWithCells="1">
                  <from>
                    <xdr:col>16</xdr:col>
                    <xdr:colOff>190500</xdr:colOff>
                    <xdr:row>11</xdr:row>
                    <xdr:rowOff>19050</xdr:rowOff>
                  </from>
                  <to>
                    <xdr:col>17</xdr:col>
                    <xdr:colOff>561975</xdr:colOff>
                    <xdr:row>13</xdr:row>
                    <xdr:rowOff>57150</xdr:rowOff>
                  </to>
                </anchor>
              </controlPr>
            </control>
          </mc:Choice>
        </mc:AlternateContent>
        <mc:AlternateContent xmlns:mc="http://schemas.openxmlformats.org/markup-compatibility/2006">
          <mc:Choice Requires="x14">
            <control shapeId="1113" r:id="rId54" name="Check Box 89">
              <controlPr defaultSize="0" autoFill="0" autoLine="0" autoPict="0">
                <anchor moveWithCells="1">
                  <from>
                    <xdr:col>14</xdr:col>
                    <xdr:colOff>57150</xdr:colOff>
                    <xdr:row>11</xdr:row>
                    <xdr:rowOff>66675</xdr:rowOff>
                  </from>
                  <to>
                    <xdr:col>15</xdr:col>
                    <xdr:colOff>419100</xdr:colOff>
                    <xdr:row>13</xdr:row>
                    <xdr:rowOff>133350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13BFD2EE36A043AB9476B5867514FF" ma:contentTypeVersion="16" ma:contentTypeDescription="Een nieuw document maken." ma:contentTypeScope="" ma:versionID="a6a1af4488dc55241179e319e597af33">
  <xsd:schema xmlns:xsd="http://www.w3.org/2001/XMLSchema" xmlns:xs="http://www.w3.org/2001/XMLSchema" xmlns:p="http://schemas.microsoft.com/office/2006/metadata/properties" xmlns:ns2="2dd56be5-7a46-452d-9ab2-dc3baa531e1f" xmlns:ns3="77d08ca8-eff1-4ee0-8a17-c87f994546ed" targetNamespace="http://schemas.microsoft.com/office/2006/metadata/properties" ma:root="true" ma:fieldsID="66cacd7b0eca0fde57571c9d9000479e" ns2:_="" ns3:_="">
    <xsd:import namespace="2dd56be5-7a46-452d-9ab2-dc3baa531e1f"/>
    <xsd:import namespace="77d08ca8-eff1-4ee0-8a17-c87f994546e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ServiceObjectDetectorVersions" minOccurs="0"/>
                <xsd:element ref="ns2:_x0032_0230108"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d56be5-7a46-452d-9ab2-dc3baa531e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090a0e23-2270-4081-893d-4dbd8040e893"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_x0032_0230108" ma:index="22" nillable="true" ma:displayName="20230108" ma:format="Dropdown" ma:internalName="_x0032_0230108">
      <xsd:simpleType>
        <xsd:restriction base="dms:Text">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7d08ca8-eff1-4ee0-8a17-c87f994546e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d8701cd-0233-4d63-8a68-7eec4a3971d2}" ma:internalName="TaxCatchAll" ma:showField="CatchAllData" ma:web="77d08ca8-eff1-4ee0-8a17-c87f994546ed">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7d08ca8-eff1-4ee0-8a17-c87f994546ed" xsi:nil="true"/>
    <lcf76f155ced4ddcb4097134ff3c332f xmlns="2dd56be5-7a46-452d-9ab2-dc3baa531e1f">
      <Terms xmlns="http://schemas.microsoft.com/office/infopath/2007/PartnerControls"/>
    </lcf76f155ced4ddcb4097134ff3c332f>
    <_x0032_0230108 xmlns="2dd56be5-7a46-452d-9ab2-dc3baa531e1f" xsi:nil="true"/>
  </documentManagement>
</p:properties>
</file>

<file path=customXml/itemProps1.xml><?xml version="1.0" encoding="utf-8"?>
<ds:datastoreItem xmlns:ds="http://schemas.openxmlformats.org/officeDocument/2006/customXml" ds:itemID="{E19C6F5A-8DFB-4937-B8E8-8DC5B9208EC1}"/>
</file>

<file path=customXml/itemProps2.xml><?xml version="1.0" encoding="utf-8"?>
<ds:datastoreItem xmlns:ds="http://schemas.openxmlformats.org/officeDocument/2006/customXml" ds:itemID="{436F0A49-7BE0-4B59-8121-34D22BB523A8}">
  <ds:schemaRefs>
    <ds:schemaRef ds:uri="http://schemas.microsoft.com/sharepoint/v3/contenttype/forms"/>
  </ds:schemaRefs>
</ds:datastoreItem>
</file>

<file path=customXml/itemProps3.xml><?xml version="1.0" encoding="utf-8"?>
<ds:datastoreItem xmlns:ds="http://schemas.openxmlformats.org/officeDocument/2006/customXml" ds:itemID="{9D72E367-8D59-4FEC-99DF-AEF99602C153}">
  <ds:schemaRefs>
    <ds:schemaRef ds:uri="6081073d-b995-4960-82a8-9128c5a622ac"/>
    <ds:schemaRef ds:uri="8a6c6f20-0b08-4b25-8cd5-98639552b34c"/>
    <ds:schemaRef ds:uri="http://purl.org/dc/terms/"/>
    <ds:schemaRef ds:uri="http://www.w3.org/XML/1998/namespace"/>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Keuzeformulier NIB Arnhem</vt:lpstr>
      <vt:lpstr>'Keuzeformulier NIB Arnhem'!Afdrukbereik</vt:lpstr>
    </vt:vector>
  </TitlesOfParts>
  <Manager/>
  <Company>Gemeente Arnhem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 Luijten</dc:creator>
  <cp:keywords/>
  <dc:description/>
  <cp:lastModifiedBy>Henriette Klarenbeek - van Heuvel</cp:lastModifiedBy>
  <cp:revision/>
  <dcterms:created xsi:type="dcterms:W3CDTF">2021-03-05T10:22:36Z</dcterms:created>
  <dcterms:modified xsi:type="dcterms:W3CDTF">2025-01-30T11:29:54Z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0x010100CD13BFD2EE36A043AB9476B5867514FF</vt:lpwstr>
  </property>
</Properties>
</file>